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190" firstSheet="1" activeTab="14"/>
  </bookViews>
  <sheets>
    <sheet name="ukupno udžbenici" sheetId="1" state="hidden" r:id="rId1"/>
    <sheet name="1a" sheetId="2" r:id="rId2"/>
    <sheet name="1b,lv,v" sheetId="3" r:id="rId3"/>
    <sheet name="2a,lv,v" sheetId="4" r:id="rId4"/>
    <sheet name="2b" sheetId="5" r:id="rId5"/>
    <sheet name="3a" sheetId="6" r:id="rId6"/>
    <sheet name="3b,c,lv,v" sheetId="7" r:id="rId7"/>
    <sheet name="4a" sheetId="8" r:id="rId8"/>
    <sheet name="4b,c,lv,v" sheetId="9" r:id="rId9"/>
    <sheet name="5 a,b,c" sheetId="10" r:id="rId10"/>
    <sheet name="6a,c" sheetId="11" r:id="rId11"/>
    <sheet name="6b,d" sheetId="12" r:id="rId12"/>
    <sheet name="7a" sheetId="13" r:id="rId13"/>
    <sheet name="7b" sheetId="14" r:id="rId14"/>
    <sheet name="8a,b" sheetId="15" r:id="rId15"/>
    <sheet name="BEDEKOVČINA " sheetId="16" state="hidden" r:id="rId16"/>
    <sheet name="FINANCIJSKA KONSTRUKCIJA" sheetId="17" state="hidden" r:id="rId17"/>
  </sheets>
  <calcPr calcId="145621"/>
</workbook>
</file>

<file path=xl/calcChain.xml><?xml version="1.0" encoding="utf-8"?>
<calcChain xmlns="http://schemas.openxmlformats.org/spreadsheetml/2006/main">
  <c r="I584" i="17" l="1"/>
  <c r="I583" i="17"/>
  <c r="I582" i="17"/>
  <c r="I581" i="17"/>
  <c r="I580" i="17"/>
  <c r="I605" i="17" l="1"/>
  <c r="F605" i="17" l="1"/>
  <c r="I594" i="17"/>
  <c r="I595" i="17"/>
  <c r="I596" i="17"/>
  <c r="I597" i="17"/>
  <c r="I598" i="17"/>
  <c r="I599" i="17"/>
  <c r="I600" i="17"/>
  <c r="I601" i="17"/>
  <c r="I602" i="17"/>
  <c r="I603" i="17"/>
  <c r="I604" i="17"/>
  <c r="I593" i="17"/>
  <c r="I576" i="17" l="1"/>
  <c r="F577" i="17"/>
  <c r="I549" i="17"/>
  <c r="F550" i="17"/>
  <c r="I514" i="17"/>
  <c r="F515" i="17"/>
  <c r="I480" i="17"/>
  <c r="F481" i="17"/>
  <c r="I443" i="17"/>
  <c r="F444" i="17"/>
  <c r="I315" i="17"/>
  <c r="F316" i="17"/>
  <c r="I284" i="17"/>
  <c r="F285" i="17"/>
  <c r="I253" i="17"/>
  <c r="F254" i="17"/>
  <c r="I223" i="17"/>
  <c r="F224" i="17"/>
  <c r="F196" i="17"/>
  <c r="I195" i="17"/>
  <c r="I123" i="17" l="1"/>
  <c r="I122" i="17"/>
  <c r="I105" i="17"/>
  <c r="I104" i="17"/>
  <c r="I89" i="17"/>
  <c r="I88" i="17"/>
  <c r="I73" i="17"/>
  <c r="I72" i="17"/>
  <c r="I57" i="17"/>
  <c r="I56" i="17"/>
  <c r="I40" i="17"/>
  <c r="I39" i="17"/>
  <c r="F410" i="17"/>
  <c r="F377" i="17"/>
  <c r="F357" i="17"/>
  <c r="F338" i="17"/>
  <c r="F168" i="17"/>
  <c r="F139" i="17"/>
  <c r="F121" i="17"/>
  <c r="F103" i="17"/>
  <c r="F87" i="17"/>
  <c r="F71" i="17"/>
  <c r="F55" i="17"/>
  <c r="F38" i="17"/>
  <c r="F21" i="17"/>
  <c r="I23" i="17"/>
  <c r="I22" i="17"/>
  <c r="I557" i="17"/>
  <c r="I558" i="17"/>
  <c r="I559" i="17"/>
  <c r="I560" i="17"/>
  <c r="I561" i="17"/>
  <c r="I562" i="17"/>
  <c r="I563" i="17"/>
  <c r="I564" i="17"/>
  <c r="I565" i="17"/>
  <c r="I566" i="17"/>
  <c r="I567" i="17"/>
  <c r="I568" i="17"/>
  <c r="I569" i="17"/>
  <c r="I570" i="17"/>
  <c r="I571" i="17"/>
  <c r="I572" i="17"/>
  <c r="I573" i="17"/>
  <c r="I574" i="17"/>
  <c r="I575" i="17"/>
  <c r="I556" i="17"/>
  <c r="I524" i="17"/>
  <c r="I525" i="17"/>
  <c r="I526" i="17"/>
  <c r="I527" i="17"/>
  <c r="I528" i="17"/>
  <c r="I529" i="17"/>
  <c r="I530" i="17"/>
  <c r="I531" i="17"/>
  <c r="I532" i="17"/>
  <c r="I533" i="17"/>
  <c r="I534" i="17"/>
  <c r="I535" i="17"/>
  <c r="I536" i="17"/>
  <c r="I537" i="17"/>
  <c r="I538" i="17"/>
  <c r="I539" i="17"/>
  <c r="I540" i="17"/>
  <c r="I541" i="17"/>
  <c r="I542" i="17"/>
  <c r="I543" i="17"/>
  <c r="I544" i="17"/>
  <c r="I545" i="17"/>
  <c r="I546" i="17"/>
  <c r="I547" i="17"/>
  <c r="I548" i="17"/>
  <c r="I523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488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54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20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385" i="17"/>
  <c r="I367" i="17"/>
  <c r="I368" i="17"/>
  <c r="I369" i="17"/>
  <c r="I370" i="17"/>
  <c r="I371" i="17"/>
  <c r="I372" i="17"/>
  <c r="I373" i="17"/>
  <c r="I374" i="17"/>
  <c r="I375" i="17"/>
  <c r="I376" i="17"/>
  <c r="I366" i="17"/>
  <c r="I347" i="17"/>
  <c r="I348" i="17"/>
  <c r="I349" i="17"/>
  <c r="I350" i="17"/>
  <c r="I351" i="17"/>
  <c r="I352" i="17"/>
  <c r="I353" i="17"/>
  <c r="I354" i="17"/>
  <c r="I355" i="17"/>
  <c r="I356" i="17"/>
  <c r="I346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25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289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58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27" i="17"/>
  <c r="I201" i="17"/>
  <c r="I224" i="17" s="1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00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72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43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26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08" i="17"/>
  <c r="I93" i="17"/>
  <c r="I94" i="17"/>
  <c r="I95" i="17"/>
  <c r="I96" i="17"/>
  <c r="I97" i="17"/>
  <c r="I98" i="17"/>
  <c r="I99" i="17"/>
  <c r="I100" i="17"/>
  <c r="I101" i="17"/>
  <c r="I102" i="17"/>
  <c r="I92" i="17"/>
  <c r="I77" i="17"/>
  <c r="I78" i="17"/>
  <c r="I79" i="17"/>
  <c r="I80" i="17"/>
  <c r="I81" i="17"/>
  <c r="I82" i="17"/>
  <c r="I83" i="17"/>
  <c r="I84" i="17"/>
  <c r="I85" i="17"/>
  <c r="I86" i="17"/>
  <c r="I76" i="17"/>
  <c r="I87" i="17" s="1"/>
  <c r="I61" i="17"/>
  <c r="I62" i="17"/>
  <c r="I63" i="17"/>
  <c r="I64" i="17"/>
  <c r="I65" i="17"/>
  <c r="I66" i="17"/>
  <c r="I67" i="17"/>
  <c r="I68" i="17"/>
  <c r="I69" i="17"/>
  <c r="I70" i="17"/>
  <c r="I60" i="17"/>
  <c r="I45" i="17"/>
  <c r="I46" i="17"/>
  <c r="I47" i="17"/>
  <c r="I48" i="17"/>
  <c r="I49" i="17"/>
  <c r="I50" i="17"/>
  <c r="I51" i="17"/>
  <c r="I52" i="17"/>
  <c r="I53" i="17"/>
  <c r="I54" i="17"/>
  <c r="I44" i="17"/>
  <c r="I28" i="17"/>
  <c r="I29" i="17"/>
  <c r="I30" i="17"/>
  <c r="I31" i="17"/>
  <c r="I32" i="17"/>
  <c r="I33" i="17"/>
  <c r="I34" i="17"/>
  <c r="I35" i="17"/>
  <c r="I36" i="17"/>
  <c r="I37" i="17"/>
  <c r="I27" i="17"/>
  <c r="I11" i="17"/>
  <c r="I12" i="17"/>
  <c r="I13" i="17"/>
  <c r="I14" i="17"/>
  <c r="I15" i="17"/>
  <c r="I16" i="17"/>
  <c r="I17" i="17"/>
  <c r="I18" i="17"/>
  <c r="I19" i="17"/>
  <c r="I20" i="17"/>
  <c r="I10" i="17"/>
  <c r="I254" i="17" l="1"/>
  <c r="I285" i="17"/>
  <c r="I316" i="17"/>
  <c r="I71" i="17"/>
  <c r="I196" i="17"/>
  <c r="I338" i="17"/>
  <c r="I377" i="17"/>
  <c r="I444" i="17"/>
  <c r="I481" i="17"/>
  <c r="I515" i="17"/>
  <c r="I550" i="17"/>
  <c r="I577" i="17"/>
  <c r="I121" i="17"/>
  <c r="I38" i="17"/>
  <c r="I410" i="17"/>
  <c r="I55" i="17"/>
  <c r="I357" i="17"/>
  <c r="I168" i="17"/>
  <c r="I103" i="17"/>
  <c r="I139" i="17"/>
  <c r="I21" i="17"/>
  <c r="H232" i="1"/>
  <c r="F228" i="1"/>
  <c r="F229" i="1" s="1"/>
  <c r="H218" i="1"/>
  <c r="H219" i="1"/>
  <c r="H220" i="1"/>
  <c r="H221" i="1"/>
  <c r="H222" i="1"/>
  <c r="H223" i="1"/>
  <c r="H224" i="1"/>
  <c r="H225" i="1"/>
  <c r="H226" i="1"/>
  <c r="H227" i="1"/>
  <c r="H217" i="1"/>
  <c r="F211" i="1"/>
  <c r="F212" i="1" s="1"/>
  <c r="H207" i="1"/>
  <c r="H206" i="1"/>
  <c r="H205" i="1"/>
  <c r="H204" i="1"/>
  <c r="H203" i="1"/>
  <c r="H202" i="1"/>
  <c r="H201" i="1"/>
  <c r="H200" i="1"/>
  <c r="H199" i="1"/>
  <c r="H198" i="1"/>
  <c r="H208" i="1"/>
  <c r="F193" i="1"/>
  <c r="F194" i="1" s="1"/>
  <c r="H190" i="1"/>
  <c r="H189" i="1"/>
  <c r="H188" i="1"/>
  <c r="H187" i="1"/>
  <c r="H186" i="1"/>
  <c r="H185" i="1"/>
  <c r="H184" i="1"/>
  <c r="H183" i="1"/>
  <c r="H182" i="1"/>
  <c r="H181" i="1"/>
  <c r="H191" i="1"/>
  <c r="F176" i="1"/>
  <c r="F177" i="1" s="1"/>
  <c r="H173" i="1"/>
  <c r="H172" i="1"/>
  <c r="H171" i="1"/>
  <c r="H170" i="1"/>
  <c r="H169" i="1"/>
  <c r="H168" i="1"/>
  <c r="H167" i="1"/>
  <c r="H166" i="1"/>
  <c r="H165" i="1"/>
  <c r="H164" i="1"/>
  <c r="F159" i="1"/>
  <c r="F160" i="1" s="1"/>
  <c r="H148" i="1"/>
  <c r="H149" i="1"/>
  <c r="H150" i="1"/>
  <c r="H151" i="1"/>
  <c r="H152" i="1"/>
  <c r="H153" i="1"/>
  <c r="H154" i="1"/>
  <c r="H155" i="1"/>
  <c r="H156" i="1"/>
  <c r="H147" i="1"/>
  <c r="F141" i="1"/>
  <c r="F142" i="1" s="1"/>
  <c r="F123" i="1"/>
  <c r="F124" i="1" s="1"/>
  <c r="F106" i="1"/>
  <c r="F107" i="1" s="1"/>
  <c r="F92" i="1"/>
  <c r="F93" i="1" s="1"/>
  <c r="F75" i="1"/>
  <c r="F76" i="1" s="1"/>
  <c r="F59" i="1"/>
  <c r="F60" i="1" s="1"/>
  <c r="F45" i="1"/>
  <c r="F46" i="1" s="1"/>
  <c r="F30" i="1"/>
  <c r="F31" i="1" s="1"/>
  <c r="F14" i="1"/>
  <c r="F15" i="1" s="1"/>
  <c r="H129" i="1"/>
  <c r="H130" i="1"/>
  <c r="H131" i="1"/>
  <c r="H132" i="1"/>
  <c r="H133" i="1"/>
  <c r="H134" i="1"/>
  <c r="H135" i="1"/>
  <c r="H136" i="1"/>
  <c r="H137" i="1"/>
  <c r="H138" i="1"/>
  <c r="H139" i="1"/>
  <c r="H128" i="1"/>
  <c r="H115" i="1"/>
  <c r="H116" i="1"/>
  <c r="H117" i="1"/>
  <c r="H118" i="1"/>
  <c r="H119" i="1"/>
  <c r="H120" i="1"/>
  <c r="H121" i="1"/>
  <c r="H114" i="1"/>
  <c r="H98" i="1"/>
  <c r="H99" i="1"/>
  <c r="H100" i="1"/>
  <c r="H101" i="1"/>
  <c r="H102" i="1"/>
  <c r="H103" i="1"/>
  <c r="H104" i="1"/>
  <c r="H97" i="1"/>
  <c r="H88" i="1"/>
  <c r="H87" i="1"/>
  <c r="H86" i="1"/>
  <c r="H85" i="1"/>
  <c r="H84" i="1"/>
  <c r="H83" i="1"/>
  <c r="H82" i="1"/>
  <c r="H72" i="1"/>
  <c r="H71" i="1"/>
  <c r="H70" i="1"/>
  <c r="H69" i="1"/>
  <c r="H68" i="1"/>
  <c r="H67" i="1"/>
  <c r="H73" i="1"/>
  <c r="H57" i="1"/>
  <c r="H52" i="1"/>
  <c r="H53" i="1"/>
  <c r="H54" i="1"/>
  <c r="H55" i="1"/>
  <c r="H56" i="1"/>
  <c r="H51" i="1"/>
  <c r="H38" i="1"/>
  <c r="H39" i="1"/>
  <c r="H40" i="1"/>
  <c r="H41" i="1"/>
  <c r="H42" i="1"/>
  <c r="H43" i="1"/>
  <c r="H37" i="1"/>
  <c r="H28" i="1"/>
  <c r="H27" i="1"/>
  <c r="H26" i="1"/>
  <c r="H25" i="1"/>
  <c r="H24" i="1"/>
  <c r="H23" i="1"/>
  <c r="H22" i="1"/>
  <c r="H7" i="1"/>
  <c r="H8" i="1"/>
  <c r="H9" i="1"/>
  <c r="H10" i="1"/>
  <c r="H11" i="1"/>
  <c r="H12" i="1"/>
  <c r="H6" i="1"/>
  <c r="I578" i="17" l="1"/>
  <c r="I318" i="17"/>
  <c r="H228" i="1"/>
  <c r="H229" i="1" s="1"/>
  <c r="H193" i="1"/>
  <c r="H194" i="1" s="1"/>
  <c r="H211" i="1"/>
  <c r="H212" i="1" s="1"/>
  <c r="H176" i="1"/>
  <c r="H177" i="1" s="1"/>
  <c r="H159" i="1"/>
  <c r="H160" i="1" s="1"/>
  <c r="H14" i="1"/>
  <c r="H15" i="1" s="1"/>
  <c r="H45" i="1"/>
  <c r="H46" i="1" s="1"/>
  <c r="H106" i="1"/>
  <c r="H107" i="1" s="1"/>
  <c r="H123" i="1"/>
  <c r="H124" i="1" s="1"/>
  <c r="H141" i="1"/>
  <c r="H142" i="1" s="1"/>
  <c r="H92" i="1"/>
  <c r="H93" i="1" s="1"/>
  <c r="H30" i="1"/>
  <c r="H31" i="1" s="1"/>
  <c r="H59" i="1"/>
  <c r="H60" i="1" s="1"/>
  <c r="H75" i="1"/>
  <c r="H76" i="1" s="1"/>
  <c r="H231" i="1" l="1"/>
  <c r="H230" i="1"/>
</calcChain>
</file>

<file path=xl/sharedStrings.xml><?xml version="1.0" encoding="utf-8"?>
<sst xmlns="http://schemas.openxmlformats.org/spreadsheetml/2006/main" count="5526" uniqueCount="523">
  <si>
    <t>Šifra</t>
  </si>
  <si>
    <t>Naziv udžbenika</t>
  </si>
  <si>
    <t>Autori</t>
  </si>
  <si>
    <t>Vrsta</t>
  </si>
  <si>
    <t>Nakladnik</t>
  </si>
  <si>
    <t>Cijena</t>
  </si>
  <si>
    <t>Slovo po slovo – 1. polugodište</t>
  </si>
  <si>
    <t>Zokić, Vladušić</t>
  </si>
  <si>
    <t>Udžb.</t>
  </si>
  <si>
    <t>ŠK</t>
  </si>
  <si>
    <t>Slovo po slovo – 2. polugodište</t>
  </si>
  <si>
    <t>Auf die Plätze, fertg, los!</t>
  </si>
  <si>
    <t>Oreb Sajfer, Pehar, Štigl Mayer</t>
  </si>
  <si>
    <t>AL</t>
  </si>
  <si>
    <t>RB</t>
  </si>
  <si>
    <t>Moj sretni broj 1</t>
  </si>
  <si>
    <t>Miklec, Prtajin, Jakovljević Rogić</t>
  </si>
  <si>
    <t>Eureka 1</t>
  </si>
  <si>
    <t>Bakarić Palička, Ćorić</t>
  </si>
  <si>
    <t>Učimo ljubiti Boga i ljude</t>
  </si>
  <si>
    <t>Jakšić, Manda Mićanović</t>
  </si>
  <si>
    <t>GK</t>
  </si>
  <si>
    <t>POPIS UDŽBENIKA -OSNOVNA ŠKOLA DONJA STUBICA</t>
  </si>
  <si>
    <t>RAZRED 1 A</t>
  </si>
  <si>
    <t>ŠKOLSKA GODINA 2018/19</t>
  </si>
  <si>
    <t>Likovna mapa</t>
  </si>
  <si>
    <t>broj učenika 1a</t>
  </si>
  <si>
    <t>vrjednost</t>
  </si>
  <si>
    <t>ukupno za 1.a</t>
  </si>
  <si>
    <t>bez mape za likovni</t>
  </si>
  <si>
    <t>New building blocks 1</t>
  </si>
  <si>
    <t>Čajo Anđel, Domljan, Knezović, Singer</t>
  </si>
  <si>
    <t>PR</t>
  </si>
  <si>
    <t>Slovo po slovo 2 – 1. polugodište</t>
  </si>
  <si>
    <t>Slovo po slovo 2 – 2. polugodište</t>
  </si>
  <si>
    <t>New building blocks 2</t>
  </si>
  <si>
    <t>Moj sretni broj 2</t>
  </si>
  <si>
    <t>Eureka 2</t>
  </si>
  <si>
    <t>Rastimo u zahvalnosti</t>
  </si>
  <si>
    <t>RAZRED 1B, LV,V</t>
  </si>
  <si>
    <t>broj učenika 1b LV,V</t>
  </si>
  <si>
    <t>RAZRED  2A,LV,V</t>
  </si>
  <si>
    <t>broj učenika 2A,LV,V</t>
  </si>
  <si>
    <t>ukupno za 1.b,LV,V</t>
  </si>
  <si>
    <t>ukupno za 2A, LV,V</t>
  </si>
  <si>
    <t>Auf die Platze, fertig, los!</t>
  </si>
  <si>
    <t>Pehar, Štiglmayer</t>
  </si>
  <si>
    <t>RAZRED 2B</t>
  </si>
  <si>
    <t>ukupno za 2B</t>
  </si>
  <si>
    <t>Slovo po slovo 3 – 1. polugodište</t>
  </si>
  <si>
    <t>Slovo po slovo 3 – 2. polugodište</t>
  </si>
  <si>
    <t>Auf die Platze, fertig, los! 3</t>
  </si>
  <si>
    <t>Moj sretni broj 3</t>
  </si>
  <si>
    <t>Miklec, Prtajin, Jakovljević Rogić, Binder, Vejić</t>
  </si>
  <si>
    <t>Eureka 3</t>
  </si>
  <si>
    <t>Za stolom ljubavi i pomirenja</t>
  </si>
  <si>
    <t>Pažin, Pavlović i dr.</t>
  </si>
  <si>
    <t>KS</t>
  </si>
  <si>
    <t>RAZRED 3A</t>
  </si>
  <si>
    <t>broj učenika 3A</t>
  </si>
  <si>
    <t>ukupno za 3A</t>
  </si>
  <si>
    <t>New building blocks 3</t>
  </si>
  <si>
    <t>Čajo Anđel, Knezović</t>
  </si>
  <si>
    <t>RAZRED 3B,C, LV,V</t>
  </si>
  <si>
    <t>broj učenika 3B,C,LV,V</t>
  </si>
  <si>
    <t>ukupno za 3B,C,LV,V</t>
  </si>
  <si>
    <t>Slovo po slovo 4 – 1. polugodište</t>
  </si>
  <si>
    <t>Slovo po slovo 4 – 2. polugodište</t>
  </si>
  <si>
    <t>Auf die Plätze, fertig, los!</t>
  </si>
  <si>
    <t>Štiglmayer Bočkarjov</t>
  </si>
  <si>
    <t>Moj sretni broj 4</t>
  </si>
  <si>
    <t>Eureka 4</t>
  </si>
  <si>
    <t>Na putu vjere</t>
  </si>
  <si>
    <t>Pažin, Pavlović</t>
  </si>
  <si>
    <t>Happy starting points class book-izb.</t>
  </si>
  <si>
    <t>Maidment, Roberts</t>
  </si>
  <si>
    <t>OX</t>
  </si>
  <si>
    <t>RAZRED 4A</t>
  </si>
  <si>
    <t>broj učenika 4A</t>
  </si>
  <si>
    <t>ukupno za 4A</t>
  </si>
  <si>
    <t>New building blocks 4</t>
  </si>
  <si>
    <t>Čajo Anđel, Domljan, Vranković</t>
  </si>
  <si>
    <t>Wir + 1 (izborni)</t>
  </si>
  <si>
    <t>Motta, Klobučar</t>
  </si>
  <si>
    <t>KL</t>
  </si>
  <si>
    <t>RAZRED 4B,C,LV,V</t>
  </si>
  <si>
    <t>broj učenika 4B,C,LV,V</t>
  </si>
  <si>
    <t>ukupno za 4B,C,LV,V</t>
  </si>
  <si>
    <t>Hrvatski jezik 5</t>
  </si>
  <si>
    <t>Bagić, Motik, Katalinić, Rimac, Sušac</t>
  </si>
  <si>
    <t>Project fourth edition</t>
  </si>
  <si>
    <t>Hutchinson</t>
  </si>
  <si>
    <t>Priroda 5</t>
  </si>
  <si>
    <t>Bendelja, Gudić, Operta</t>
  </si>
  <si>
    <t>Gea 1</t>
  </si>
  <si>
    <t>Ilić, Orešić</t>
  </si>
  <si>
    <t>Geografski atlas</t>
  </si>
  <si>
    <t>Haiman, Müller</t>
  </si>
  <si>
    <t>Atlas</t>
  </si>
  <si>
    <t>HŠK, ŠK</t>
  </si>
  <si>
    <t>Tragom prošlosti 5</t>
  </si>
  <si>
    <t>Bančić, Cerovski, Paladino</t>
  </si>
  <si>
    <t>Povijesni atlas</t>
  </si>
  <si>
    <t>Bekavac, Ivanković, Jareb</t>
  </si>
  <si>
    <t>Čudesni svijet tehnike 5</t>
  </si>
  <si>
    <t>Bartolić, Delić, Gregurić, Koprivnjak i dr.</t>
  </si>
  <si>
    <t>Radni materijal</t>
  </si>
  <si>
    <t>Moj portal 3.0, 5</t>
  </si>
  <si>
    <t>Babić, Bubica, Leko, Stančić, Vejnović</t>
  </si>
  <si>
    <t>Ja sam put</t>
  </si>
  <si>
    <t>Razum i autorski tim</t>
  </si>
  <si>
    <t>Razum, Rašpolić, Razum Hrmo</t>
  </si>
  <si>
    <t>WIR +2 (izborni)</t>
  </si>
  <si>
    <t>RAZRED 5A,B,C</t>
  </si>
  <si>
    <t>broj učenika 5A,B,C</t>
  </si>
  <si>
    <t>ukupno za 5A,B,C</t>
  </si>
  <si>
    <t>Hrvatski jezik 6</t>
  </si>
  <si>
    <t>Deutsch mit Hansel 3</t>
  </si>
  <si>
    <t>NE</t>
  </si>
  <si>
    <t>Ivančić, Perečinec</t>
  </si>
  <si>
    <t>Živi svijet 6</t>
  </si>
  <si>
    <t>Agić, Lopac Groš, Meštrović, Petrač</t>
  </si>
  <si>
    <t>Gea 2</t>
  </si>
  <si>
    <t>Povijest 6</t>
  </si>
  <si>
    <t>Birin, Šarlija</t>
  </si>
  <si>
    <t>Čudesni svijet tehnike 6</t>
  </si>
  <si>
    <t>Bartolić, Delić, Jukić, Kovačević</t>
  </si>
  <si>
    <t>Moj portal 3.0, 6</t>
  </si>
  <si>
    <t>Babić, Dimovski, Glavan, Leko, Stančić</t>
  </si>
  <si>
    <t>Pozvani na slobodu</t>
  </si>
  <si>
    <t>Project fourth edition (izborni)</t>
  </si>
  <si>
    <t>Hutchinson, Fricker</t>
  </si>
  <si>
    <t>RAZRED 6A,C</t>
  </si>
  <si>
    <t>broj učenika 6A,C</t>
  </si>
  <si>
    <t>ukupno za 6A,C</t>
  </si>
  <si>
    <t>Project fourth edition 3</t>
  </si>
  <si>
    <t>WIR + 3 (izborni)</t>
  </si>
  <si>
    <t>RAZRED 6B,D</t>
  </si>
  <si>
    <t>broj učenika 6B,D</t>
  </si>
  <si>
    <t>ukupno za 6B,D</t>
  </si>
  <si>
    <t>Hrvatski jezik 7</t>
  </si>
  <si>
    <t>Deutsch mit Hansel 4</t>
  </si>
  <si>
    <t>Turmišov, Vuljak</t>
  </si>
  <si>
    <t>Biologija 7</t>
  </si>
  <si>
    <t>Begić, Madaj Prpić, Novoselić</t>
  </si>
  <si>
    <t>Kemija 7</t>
  </si>
  <si>
    <t>Lukić, Varga, Dujmović, Trenčevska, Volarević</t>
  </si>
  <si>
    <t>Fizika oko nas 7</t>
  </si>
  <si>
    <t>Paar, Klaić, Ćulibrk, Martinko</t>
  </si>
  <si>
    <t>Gea 3</t>
  </si>
  <si>
    <t>Vremeplov 7</t>
  </si>
  <si>
    <t>Agičić</t>
  </si>
  <si>
    <t>Čudesni svijet tehnike 7</t>
  </si>
  <si>
    <t>Bartolić, Delić, Gregurić, Jukić</t>
  </si>
  <si>
    <t>Moj portal 3.0, 7</t>
  </si>
  <si>
    <t>Hutchinson, Pye</t>
  </si>
  <si>
    <t>RAZRED 7A</t>
  </si>
  <si>
    <t>broj učenika 7A</t>
  </si>
  <si>
    <t>ukupno za 7A</t>
  </si>
  <si>
    <t>Hutchinson, Edwards</t>
  </si>
  <si>
    <t>WIR +4 (izborni)</t>
  </si>
  <si>
    <t>Motta Klobučar</t>
  </si>
  <si>
    <t>RAZRED 7B</t>
  </si>
  <si>
    <t>broj učenika 7B</t>
  </si>
  <si>
    <t>ukupno za 7B</t>
  </si>
  <si>
    <t>Hrvatski jezik 8</t>
  </si>
  <si>
    <t>WIR+5 (izborni)</t>
  </si>
  <si>
    <t>Biologija 8</t>
  </si>
  <si>
    <t>Bastić, Begić, Novoselić, Popović</t>
  </si>
  <si>
    <t>Kemija 8</t>
  </si>
  <si>
    <t>Fizika oko nas 8</t>
  </si>
  <si>
    <t>Gea 4</t>
  </si>
  <si>
    <t>Tišma</t>
  </si>
  <si>
    <t>Tragom prošlosti 8</t>
  </si>
  <si>
    <t>Erdelja, Stojaković</t>
  </si>
  <si>
    <t>Čudesni svijet tehnike 8</t>
  </si>
  <si>
    <t>Moj portal 3.0, 8</t>
  </si>
  <si>
    <t>RAZRED 8A,B</t>
  </si>
  <si>
    <t>broj učenika 8A,B</t>
  </si>
  <si>
    <t>ukupno za 8A,B</t>
  </si>
  <si>
    <t>SVEUKUPNO</t>
  </si>
  <si>
    <t>SVEUKUPNO BEZ MAPE</t>
  </si>
  <si>
    <t>BROJ UČENIKA</t>
  </si>
  <si>
    <t>Osnovna škola Donja Stubica</t>
  </si>
  <si>
    <t>Razred: 1. a</t>
  </si>
  <si>
    <t>POPIS UDŽBENIKA ZA ŠKOLSKU GODINU 2018./19.</t>
  </si>
  <si>
    <t>Razigrani zvuci 1</t>
  </si>
  <si>
    <t>Jandrašek, Ivaci</t>
  </si>
  <si>
    <t>Udžb. + CD</t>
  </si>
  <si>
    <t>Kupuje</t>
  </si>
  <si>
    <t>Grad D. Stubica</t>
  </si>
  <si>
    <t>Roditelji</t>
  </si>
  <si>
    <t>Razred: 1. b, LV, V</t>
  </si>
  <si>
    <t>Razred: 2. a, LV, V</t>
  </si>
  <si>
    <t>Razigrani zvuci 2</t>
  </si>
  <si>
    <t>Grad D.Stubica</t>
  </si>
  <si>
    <t>Razred: 2. b</t>
  </si>
  <si>
    <t>Razred: 3. a</t>
  </si>
  <si>
    <t>Razigrani zvuci 3</t>
  </si>
  <si>
    <t>Razred: 3. b, c, LV, V</t>
  </si>
  <si>
    <t>Razred: 4. a</t>
  </si>
  <si>
    <t>Glazbena četvrtica</t>
  </si>
  <si>
    <t>Sikirica, Stojaković, Miljak</t>
  </si>
  <si>
    <t>Razred: 4. b, c, LV, V</t>
  </si>
  <si>
    <t>Osnovna škola Donja Stubica - 5. a, b, c</t>
  </si>
  <si>
    <t>Snaga riječi 5</t>
  </si>
  <si>
    <t>Šojat</t>
  </si>
  <si>
    <t>Čit.</t>
  </si>
  <si>
    <t>Moje boje 5</t>
  </si>
  <si>
    <t>Huzjak, Rupić</t>
  </si>
  <si>
    <t>Glazbena petica</t>
  </si>
  <si>
    <t>Marić, Ščedrov</t>
  </si>
  <si>
    <t>Matematički izazovi 5 – 1. dio</t>
  </si>
  <si>
    <t>Paić, Bošnjak, Čulina</t>
  </si>
  <si>
    <t>Matematički izazovi 5 – 2. dio</t>
  </si>
  <si>
    <t>Udžb.+ cd</t>
  </si>
  <si>
    <t>Osnovna škola Donja Stubica - 6. a, c</t>
  </si>
  <si>
    <t>Snaga riječi 6</t>
  </si>
  <si>
    <t>Moje boje 6</t>
  </si>
  <si>
    <t>Glazbena šestica</t>
  </si>
  <si>
    <t>Sikirica, Marić</t>
  </si>
  <si>
    <t>Ivančić, Turmišov</t>
  </si>
  <si>
    <t>Matematički izazovi 6 – 1. dio</t>
  </si>
  <si>
    <t>Matematički izazovi 6 – 2. dio</t>
  </si>
  <si>
    <t>Bartolić, Delić, Jukić,Kovačević</t>
  </si>
  <si>
    <t>Osnovna škola Donja Stubica - 6. b, d</t>
  </si>
  <si>
    <t xml:space="preserve">Osnovna škola Donja Stubica - 7. a </t>
  </si>
  <si>
    <t>Snaga riječi 7</t>
  </si>
  <si>
    <t>Moje boje 7</t>
  </si>
  <si>
    <t>Glazbena sedmica</t>
  </si>
  <si>
    <t>Ščedrov, Marić</t>
  </si>
  <si>
    <t>Matematički izazovi 7 – 1. dio</t>
  </si>
  <si>
    <t>Matematički izazovi 7 – 2. dio</t>
  </si>
  <si>
    <t>Paar, Martinko, Ćulibrk</t>
  </si>
  <si>
    <t>Zajedno u ljubavi</t>
  </si>
  <si>
    <t>Periš i autorski tim</t>
  </si>
  <si>
    <t xml:space="preserve">Osnovna škola Donja Stubica - 7. b </t>
  </si>
  <si>
    <r>
      <t>WIR</t>
    </r>
    <r>
      <rPr>
        <sz val="8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+4 (izborni)</t>
    </r>
  </si>
  <si>
    <t xml:space="preserve">Osnovna škola Donja Stubica - 8. a, b </t>
  </si>
  <si>
    <t>Snaga riječi 8</t>
  </si>
  <si>
    <t>Moje boje 8</t>
  </si>
  <si>
    <t>Glazbena osmica</t>
  </si>
  <si>
    <t>Matematički izazovi 8 – 1. dio</t>
  </si>
  <si>
    <t>Matematički izazovi 8 – 2. dio</t>
  </si>
  <si>
    <t>S Kristom u život</t>
  </si>
  <si>
    <t>Osnovna škola BEDEKOVČINA</t>
  </si>
  <si>
    <t xml:space="preserve">Razred: 1. </t>
  </si>
  <si>
    <t>PČELICA POČETNICA - I. DIO : za 1. razred osnovne škole + slovarica</t>
  </si>
  <si>
    <t>Sonja Ivić, Marija Krmpotić-Dabo</t>
  </si>
  <si>
    <t>udžbenik</t>
  </si>
  <si>
    <t>PČELICA POČETNICA - II. DIO : za 1. razred osnovne škole + listići</t>
  </si>
  <si>
    <t>PČELICA POČETNICA : radna bilježnica s listićima - I. dio : za 1. razred osnovne škole</t>
  </si>
  <si>
    <t>radna bilježnica</t>
  </si>
  <si>
    <t>PČELICA POČETNICA : radna bilježnica s listićima - II. dio : za 1. razred osnovne škole</t>
  </si>
  <si>
    <t>DIP IN 1 : udžbenik engleskog jezika s višemedijskim nastavnim materijalima u prvom razredu osnovne škole - 1. godina učenja</t>
  </si>
  <si>
    <t>Biserka Džeba</t>
  </si>
  <si>
    <t>DIP IN 1 : radna bilježnica za engleski jezik u prvom razredu osnovne škole - 1. godina učenja</t>
  </si>
  <si>
    <t>MOJ SRETNI BROJ 1 : udžbenik matematike s višemedijskim nastavnim materijalima u prvom razredu osnovne škole</t>
  </si>
  <si>
    <t>Dubravka Miklec, Graciella Prtajin, Sanja Jakovljević Rogić</t>
  </si>
  <si>
    <t>udžbenik s višemedijskim nastavnim materijalima</t>
  </si>
  <si>
    <t>MOJ SRETNI BROJ 1 : radna bilježnica za matematiku u prvom razredu osnovne škole</t>
  </si>
  <si>
    <t>EUREKA! 1 : udžbenik prirode i društva s višemedijskim nastavnim materijalima u prvom razredu osnovne škole</t>
  </si>
  <si>
    <t>Snježana Bakarić Palička, Sanja Ćorić</t>
  </si>
  <si>
    <t>EUREKA! 1 : radna bilježnica za prirodu i društvo u prvom razredu osnovne škole</t>
  </si>
  <si>
    <t>RAZIGRANI ZVUCI 1 : udžbenik glazbene kulture s višemedijskim nastavnim materijalima na 2 CD-a u prvom razredu osnovne škole</t>
  </si>
  <si>
    <t>Vladimir Jandrašek, Jelena Ivaci</t>
  </si>
  <si>
    <t>udžbenik s 2 CD-a</t>
  </si>
  <si>
    <t>UČIMO LJUBITI BOGA I LJUDE : udžbenik za katolički vjeronauk prvoga razreda osnovne škole</t>
  </si>
  <si>
    <t>Josip Jakšić, Karolina Manda Mićanović</t>
  </si>
  <si>
    <t>UČIMO LJUBITI BOGA I LJUDE : radna bilježnica za katolički vjeronauk prvoga razreda osnovne škole</t>
  </si>
  <si>
    <t xml:space="preserve">Razred: 2. </t>
  </si>
  <si>
    <t>ZLATNA VRATA 2 : integrirani udžbenik za nastavu hrvatskog jezika i književnosti u 2. razredu osnovne škole</t>
  </si>
  <si>
    <t>ZLATNA VRATA 2 : radna bilježnica za nastavu hrvatskog jezika i književnosti u 2. razredu osnovne škole</t>
  </si>
  <si>
    <t>DIP IN 2 : udžbenik engleskog jezika s višemedijskim nastavnim materijalima u drugom razredu osnovne škole - 2. godina učenja</t>
  </si>
  <si>
    <t>Biserka Džeba, Maja Mardešić</t>
  </si>
  <si>
    <t xml:space="preserve">udžbenik  </t>
  </si>
  <si>
    <t>DIP IN 2 : radna bilježnica za engleski jezik u  drugom razredu osnovne škole - 2. godina učenja</t>
  </si>
  <si>
    <t>MOJ SRETNI BROJ 2 : udžbenik matematike s višemedijskim nastavnim materijalima u drugom razredu osnovne škole</t>
  </si>
  <si>
    <t>MOJ SRETNI BROJ 2 : radna bilježnica za matematiku u drugom razredu osnovne škole</t>
  </si>
  <si>
    <t>EUREKA! 2 : udžbenik prirode i društva s višemedijskim nastavnim materijalima u drugom razredu osnovne škole</t>
  </si>
  <si>
    <t>EUREKA! 2 : radna bilježnica za prirodu i društvo u drugom razredu osnovne škole</t>
  </si>
  <si>
    <t>RAZIGRANI ZVUCI 2 : udžbenik glazbene kulture s višemedijskim nastavnim materijalima na 2 CD-a u drugom razredu osnovne škole</t>
  </si>
  <si>
    <t>RASTIMO U ZAHVALNOSTI : udžbenik za katolički vjeronauk drugoga razreda osnovne škole</t>
  </si>
  <si>
    <t>RASTIMO U ZAHVALNOSTI : radna bilježnica za katolički vjeronauk drugoga razreda osnovne škole</t>
  </si>
  <si>
    <t>roditelji</t>
  </si>
  <si>
    <t xml:space="preserve">Razred: 3. </t>
  </si>
  <si>
    <t>ZLATNA VRATA 3 : udžbenik hrvatskog jezika u 3. razredu osnovne škole : čitanka s pravopisom i gramatikom</t>
  </si>
  <si>
    <t xml:space="preserve">ZLATNA VRATA 3 : radna bilježnica hrvatskog jezika u 3. razredu osnovne škole </t>
  </si>
  <si>
    <t>DIP IN 3 : udžbenik engleskog jezika s višemedijskim nastavnim materijalima u trećem razredu osnovne škole - 3. godina učenja</t>
  </si>
  <si>
    <t>Maja Mardešić</t>
  </si>
  <si>
    <t>DIP IN 3 : radna bilježnica za engleski jezik u trećem razredu osnovne škole - 3. godina učenja</t>
  </si>
  <si>
    <t xml:space="preserve"> ŠK</t>
  </si>
  <si>
    <t>MOJ SRETNI BROJ 3 : udžbenik matematike s višemedijskim nastavnim materijalima u trećem razredu osnovne škole</t>
  </si>
  <si>
    <t>Dubravka Miklec, Sanja Jakovljević Rogić, Graciella Prtajin, Sandra Binder, Nataša Mesaroš Grgurić, Julija Vejić</t>
  </si>
  <si>
    <t>MOJ SRETNI BROJ 3 : radna bilježnica za matematiku u trećem razredu osnovne škole</t>
  </si>
  <si>
    <t>EUREKA! 3 : udžbenik prirode i društva s višemedijskim nastavnim materijalima u trećem razredu osnovne škole</t>
  </si>
  <si>
    <t>EUREKA! 3 : radna bilježnica za prirodu i društvo u trećem razredu osnovne škole</t>
  </si>
  <si>
    <t>RAZIGRANI ZVUCI 3 : udžbenik glazbene kulture s višemedijskim nastavnim materijalima na 2 CD-a u trećem razredu osnovne škole</t>
  </si>
  <si>
    <t>ZA STOLOM LJUBAVI I POMIRENJA : udžbenik za katolički vjeronauk trećega razreda osnovne škole</t>
  </si>
  <si>
    <t>Ivica Pažin, Ante Pavlović i drugi</t>
  </si>
  <si>
    <t>ZA STOLOM LJUBAVI I POMIRENJA : radna bilježnica za katolički vjeronauk trećega razreda osnovne škole</t>
  </si>
  <si>
    <t>PROFIL</t>
  </si>
  <si>
    <t>Jadranka Salopek, Plamenka Bernardi-Britvec, Jasmina Troha</t>
  </si>
  <si>
    <t>Ante Gašpardi, Tonka Lazarić, Nevenka Raguž, Zoran Štefanac</t>
  </si>
  <si>
    <t>ALFA</t>
  </si>
  <si>
    <t xml:space="preserve">Razred: 5. </t>
  </si>
  <si>
    <t>HRVATSKA ČITANKA : za 5. razred osnovne škole</t>
  </si>
  <si>
    <t>Ante Bežen, Olga Jambrec</t>
  </si>
  <si>
    <t>LJEVAK</t>
  </si>
  <si>
    <t xml:space="preserve">HRVATSKA KRIJESNICA 5 : udžbenik hrvatskog jezika za 5. razred osnovne škole </t>
  </si>
  <si>
    <t>Ante Bežen, Mirjana Jukić, Slavica Kovač</t>
  </si>
  <si>
    <t>HRVATSKA KRIJESNICA 5 : radna bilježnica iz hrvatskog jezika za 5. razred osnovne škole</t>
  </si>
  <si>
    <t>Vesna Dunatov, Anita Petrić</t>
  </si>
  <si>
    <t>NEW BUILDING BRIDGES 5 : udžbenik engleskoga jezika sa zvučnim cd-om za peti razred osnovne škole, V. godina učenja</t>
  </si>
  <si>
    <t>Borka Lekaj Lubina, Jasna Pavuna, Danka Singer</t>
  </si>
  <si>
    <t>NEW BUILDING BRIDGES 5 : radna bilježnica iz engleskoga jezika za peti razred osnovne škole, V. godina učenja</t>
  </si>
  <si>
    <t>Borka Lekaj Lubina, Gordana Neuhold, Jasna Pavuna, Danka Singer</t>
  </si>
  <si>
    <t>FLINK MIT DEUTSCH - NEU! 2 : udžbenik njemačkog jezika s višemedijskim nastavnim materijalima u petom razredu osnovne škole - 2. godina učenja</t>
  </si>
  <si>
    <t>FLINK MIT DEUTSCH - NEU! 2 : radna bilježnica za njemački jezik u petom razredu osnovne škole - 2. godina učenja</t>
  </si>
  <si>
    <t>MATEMATIKA 5 : udžbenik i zbirka zadataka iz matematike za peti razred osnovne škole, 1. polugodište</t>
  </si>
  <si>
    <t>Branko Goleš, Luka Krnić, Zlatko Lobor, Zvonimir Šikić</t>
  </si>
  <si>
    <t>udžbenik sa zbirkom zadataka</t>
  </si>
  <si>
    <t>MATEMATIKA 5 : udžbenik i zbirka zadataka iz matematike za peti razred osnovne škole, 2. polugodište</t>
  </si>
  <si>
    <t>Romana Nakić</t>
  </si>
  <si>
    <t>udžbenik s radnom bilježnicom</t>
  </si>
  <si>
    <t>ALKA</t>
  </si>
  <si>
    <t>PRIRODA 5 : udžbenik prirode s višemedijskim nastavnim materijalima u petom razredu osnovne škole</t>
  </si>
  <si>
    <t>Damir Bendelja, Marijana Gudić, Lydia Lugar, Edina Operta</t>
  </si>
  <si>
    <t>PRIRODA 5 : radna bilježnica za prirodu u petom razredu osnovne škole</t>
  </si>
  <si>
    <t>Damir Bendelja, Marijana Gudić, Edina Operta</t>
  </si>
  <si>
    <t>Roberto Škara</t>
  </si>
  <si>
    <t>GEOGRAFIJA 5 : udžbenik geografije za peti razred osnovne škole</t>
  </si>
  <si>
    <t>Vesna Janko, Renata Kanceljak, Ivan Paradi, Tatjana Somer</t>
  </si>
  <si>
    <t>GEOGRAFIJA 5 : radna bilježnica iz geografije za peti razred osnovne škole</t>
  </si>
  <si>
    <t>GEOGRAFSKI ATLAS ZA OSNOVNU ŠKOLU</t>
  </si>
  <si>
    <t>Snježana Haiman, Vera Müller</t>
  </si>
  <si>
    <t>geografski atlas</t>
  </si>
  <si>
    <t>ŠK-HŠK</t>
  </si>
  <si>
    <t>VREMEPLOV 5 : udžbenik povijesti za peti razred osnovne škole</t>
  </si>
  <si>
    <t>Duša Šarunić, Darko Benčić</t>
  </si>
  <si>
    <t>VREMEPLOV 5 : radna bilježnica iz povijesti za peti razred osnovne škole</t>
  </si>
  <si>
    <t>POVIJESNI ATLAS 5.-8. : povijesni atlas od petoga do osmoga razreda osnovne škole</t>
  </si>
  <si>
    <t>skupina autora</t>
  </si>
  <si>
    <t>povijesni atlas</t>
  </si>
  <si>
    <t>SVIJET GLAZBE 5 : udžbenik za glazbenu kulturu u petom razredu osnovne škole (s CD-om)</t>
  </si>
  <si>
    <t>MOJE BOJE 5 : udžbenik likovne kulture s višemedijskim nastavnim materijalima u petom razredu osnovne škole</t>
  </si>
  <si>
    <t>Miroslav Huzjak, Ivana Rupić</t>
  </si>
  <si>
    <t>TEHNIČKA KULTURA 5 : udžbenik za 5. razred osnovne škole</t>
  </si>
  <si>
    <t>Martin Olujić, Ivan Sunko, Katica Mikulaj Ovčarić, Ivo Crnoja</t>
  </si>
  <si>
    <t>TEHNIČKA KULTURA 5 : radni materijal za izvođenje vježbi i praktičnog rada za 5. razred osnovne škole</t>
  </si>
  <si>
    <t>Martin Olujić, Ivan Sunko, Katica Mikulaj Ovčarić, Sanja Vidović, Ivo Crnoja</t>
  </si>
  <si>
    <t>radni materijal</t>
  </si>
  <si>
    <t>INFORMATIKA+ 5 : udžbenik iz informatike za 5. razred osnovne škole</t>
  </si>
  <si>
    <t>Vinkoslav Galešev, Ines Kniewald, Gordana Sokol, Barbara Bedenik, Kristina Repek</t>
  </si>
  <si>
    <t>SYSPRINT</t>
  </si>
  <si>
    <t>INFORMATIKA+ 5 : radna bilježnica iz informatike za 5. razred osnovne škole</t>
  </si>
  <si>
    <t>JA SAM PUT : udžbenik za katolički vjeronauk petoga razreda osnovne škole</t>
  </si>
  <si>
    <t>Ružica Razum i autorski tim</t>
  </si>
  <si>
    <t>JA SAM PUT : radna bilježnica za katolički vjeronauk petoga razreda osnovne škole</t>
  </si>
  <si>
    <t>Ružica Razum, Martina Rašpolić, Verica Razum Hrmo</t>
  </si>
  <si>
    <t xml:space="preserve">Razred: 6. </t>
  </si>
  <si>
    <t>HRVATSKA ČITANKA : za 6. razred osnovne škole</t>
  </si>
  <si>
    <t>HRVATSKA KRIJESNICA 6 : udžbenik hrvatskoga jezika za 6. razred osnovne škole</t>
  </si>
  <si>
    <t>Mirjana Jukić, Slavica Kovač</t>
  </si>
  <si>
    <t xml:space="preserve">HRVATSKA KRIJESNICA 6 : radna bilježnica za 6. razred osnovne škole </t>
  </si>
  <si>
    <t>NEW BUILDING BRIDGES 6 : udžbenik engleskoga jezika sa zvučnim cd-om za šesti razred osnovne škole, VI. godina učenja</t>
  </si>
  <si>
    <t>NEW BUILDING BRIDGES 6 : radna bilježnica iz engleskoga jezika za šesti razred osnovne škole, VI. godina učenja</t>
  </si>
  <si>
    <t>FLINK MIT DEUTSCH - NEU! 3 : udžbenik njemačkog jezika s višemedijskim nastavnim materijalima u šestom razredu osnovne škole - 3. godina učenja</t>
  </si>
  <si>
    <t>Jadranka Salopek, Plamenka Bernardi-Britvec, Andrea Tukša</t>
  </si>
  <si>
    <t>FLINK MIT DEUTSCH - NEU! 3 : radna bilježnica za njemački jezik u šestom razredu osnovne škole - 3. godina učenja</t>
  </si>
  <si>
    <t>MATEMATIKA 6 : udžbenik i zbirka zadataka iz matematike za šesti razred osnovne škole, 1. polugodište</t>
  </si>
  <si>
    <t>Vesna Draženović-Žitko, Luka Krnić, Maja Marić, Zvonimir Šikić</t>
  </si>
  <si>
    <t>MATEMATIKA 6 : udžbenik i zbirka zadataka iz matematike za šesti razred osnovne škole, 2. polugodište</t>
  </si>
  <si>
    <t>PRIRODA 6 : udžbenik iz prirode za šesti razred osnovne škole</t>
  </si>
  <si>
    <t>Marijana Bastić, Ruža Bule, Mila Bulić, Daniela Novoselić</t>
  </si>
  <si>
    <t>PRIRODA 6 : radna bilježnica iz prirode za šesti razred osnovne škole</t>
  </si>
  <si>
    <t>Marijana Bastić, Ruža Bule, Mila Bulić, Valerija Begić, Julijana Madaj Prpić, Daniela Novoselić</t>
  </si>
  <si>
    <t>GEOGRAFIJA 6 : udžbenik geografije za šesti razred osnovne škole</t>
  </si>
  <si>
    <t>Slaven Imre, Vesna Janko, Renata Kanceljak, Ivana Paradi, Zoran Stiperski</t>
  </si>
  <si>
    <t>GEOGRAFIJA 6 : radna bilježnica iz geografije za šesti razred osnovne škole</t>
  </si>
  <si>
    <t>Slaven Imre, Vesna Janko, Renata Kanceljak, Ivana Paradi</t>
  </si>
  <si>
    <t>VREMEPLOV 6 : udžbenik povijesti za šesti razred osnovne škole</t>
  </si>
  <si>
    <t>Šime Labor, Snježana Vinarić, Jelena Šilje Capor, Manuela Kujundžić, Tin Pongrac</t>
  </si>
  <si>
    <t>VREMEPLOV 6 : radna bilježnica iz povijesti za šesti razred osnovne škole</t>
  </si>
  <si>
    <t>SVIJET GLAZBE 6 : udžbenik za glazbenu kulturu u šestom razredu osnovne škole (s CD-om)</t>
  </si>
  <si>
    <t>MOJE BOJE 6 : udžbenik likovne kulture s višemedijskim nastavnim materijalima u šestom razredu osnovne škole</t>
  </si>
  <si>
    <t>TEHNIČKA KULTURA 6 : udžbenik za 6. razred osnovne škole</t>
  </si>
  <si>
    <t>TEHNIČKA KULTURA 6 : radni materijal za izvođenje vježbi i praktičnog rada za 6. razred osnovne škole</t>
  </si>
  <si>
    <t>INFORMATIKA+ 6 : udžbenik iz informatike za 6. razred osnovne škole</t>
  </si>
  <si>
    <t>INFORMATIKA+ 6 : radna bilježnica iz informatike za 6. razred osnovne škole</t>
  </si>
  <si>
    <t>POZVANI NA SLOBODU : udžbenik za katolički vjeronauk šestoga razreda osnovne škole</t>
  </si>
  <si>
    <t>POZVANI NA SLOBODU : radna bilježnica za katolički vjeronauk šestoga razreda osnovne škole</t>
  </si>
  <si>
    <t xml:space="preserve">Razred: 7. </t>
  </si>
  <si>
    <t>HRVATSKA ČITANKA : za 7. razred osnovne škole</t>
  </si>
  <si>
    <t>HRVATSKA KRIJESNICA 7 : udžbenik hrvatskoga jezika za 7. razred osnovne škole</t>
  </si>
  <si>
    <t xml:space="preserve">HRVATSKA KRIJESNICA 7 : radna bilježnica za 7. razred osnovne škole </t>
  </si>
  <si>
    <t>Marijana Bašić, Mirjana Jukić, Slavica Kovač</t>
  </si>
  <si>
    <t>HRVATSKA KRIJESNICA : radna bilježnica za dopunski i individualizirani rad iz hrvatskog jezika za 7. razred</t>
  </si>
  <si>
    <t>NEW BUILDING BRIDGES 7 : udžbenik engleskoga jezika sa zvučnim cd-om za sedmi razred osnovne škole, VII. godina učenja</t>
  </si>
  <si>
    <t>Mirta Jelenc Župan, Vida Lukić, Jasna Pavuna</t>
  </si>
  <si>
    <t>NEW BUILDING BRIDGES 7 : radna bilježnica iz engleskoga jezika za sedmi razred osnovne škole, VII. godina učenja</t>
  </si>
  <si>
    <t>FLINK MIT DEUTSCH - NEU! 4 : udžbenik njemačkog jezika sa višemedijskim nastavnim materijalima u sedmom razredu osnovne škole - 4. godina učenja</t>
  </si>
  <si>
    <t>Jadranka Salopek, Plamenka  Bernardi-Britvec, Tihana Đaković</t>
  </si>
  <si>
    <t>FLINK MIT DEUTSCH - NEU! 4 : radna bilježnica za njemački jezik u sedmom razredu osnovne škole - 4. godina učenja</t>
  </si>
  <si>
    <t>MATEMATIKA 7 : udžbenik i zbirka zadataka iz matematike za sedmi razred osnovne škole, 1. polugodište</t>
  </si>
  <si>
    <t>Iva Golac-Jakopović, Luka Krnić, Zvonimir Šikić, Milana Vuković</t>
  </si>
  <si>
    <t>MATEMATIKA 7 : udžbenik i zbirka zadataka iz matematike za sedmi razred osnovne škole, 2. polugodište</t>
  </si>
  <si>
    <t>BIOLOGIJA 7 : udžbenik iz biologije za sedmi razred osnovne škole</t>
  </si>
  <si>
    <t>Valerija Begić, Julijana Madaj Prpić, Daniela Novoselić</t>
  </si>
  <si>
    <t>BIOLOGIJA 7 : radna bilježnica iz biologije za sedmi razred osnovne škole</t>
  </si>
  <si>
    <t>FIZIKA OKO NAS 7 : udžbenik fizike s višemedijskim nastavnim materijalima u sedmom razredu osnovne škole</t>
  </si>
  <si>
    <t>Vladimir Paar, Sanja Martinko, Tanja Ćulibrk</t>
  </si>
  <si>
    <t>FIZIKA OKO NAS 7 : radna bilježnica za fiziku u sedmom razredu osnovne škole</t>
  </si>
  <si>
    <t>Vladimir Paar, Mladen Klaić, Tanja Ćulibrk, Sanja Martinko</t>
  </si>
  <si>
    <t>Nevenka Jakuš, Ivana Matić</t>
  </si>
  <si>
    <t>KEMIJA 7 : udžbenik iz kemije za sedmi razred osnovne škole</t>
  </si>
  <si>
    <t>Draginja Mrvoš-Sermek, Maja Kovačević, Davor Barić</t>
  </si>
  <si>
    <t>KEMIJA 7 : radna bilježnica iz kemije za sedmi razred osnovne škole</t>
  </si>
  <si>
    <t>Draginja Mrvoš Sermek, Nikolina Ribarić, Davor Barić</t>
  </si>
  <si>
    <t>GEOGRAFIJA 7 : udžbenik geografije za sedmi razred osnovne škole</t>
  </si>
  <si>
    <t>Slaven Imre, Petar Perić, Matija Pintarić, Zoran Stiperski</t>
  </si>
  <si>
    <t>GEOGRAFIJA 7 : radna bilježnica iz geografije za sedmi razred osnovne škole</t>
  </si>
  <si>
    <t>Slaven Imre, Petar Perić, Matija Pintarić</t>
  </si>
  <si>
    <t>VREMEPLOV 7 : udžbenik povijesti za sedmi razred osnovne škole</t>
  </si>
  <si>
    <t>Damir Agičić</t>
  </si>
  <si>
    <t>VREMEPLOV 7 : radna bilježnica iz povijesti za sedmi razred osnovne škole</t>
  </si>
  <si>
    <t>SVIJET GLAZBE 7 : udžbenik za glazbenu kulturu u sedmom razredu osnovne škole (s CD-om)</t>
  </si>
  <si>
    <t>MOJE BOJE 7 : udžbenik likovne kulture s višemedijskim nastavnim materijalima u sedmom razredu osnovne škole</t>
  </si>
  <si>
    <t>TEHNIČKA KULTURA 7 : udžbenik za 7. razred osnovne škole</t>
  </si>
  <si>
    <t>Martin Olujić, Nikola Kravarušić, Katica Mikulaj Ovčarić, Ivo Crnoja</t>
  </si>
  <si>
    <t>TEHNIČKA KULTURA 7 : radni materijal za izvođenje vježbi i praktičnog rada za 7. razred osnovne škole</t>
  </si>
  <si>
    <t>Martin Olujić, Ivan Sunko, Nikola Kravarušić, Katica Mikulaj Ovčarić, Ivo Crnoja</t>
  </si>
  <si>
    <t>INFORMATIKA+ 7 : udžbenik iz informatike za 7. razred osnovne škole</t>
  </si>
  <si>
    <t>INFORMATIKA+ 7 : radna bilježnica iz informatike za 7. razred osnovne škole</t>
  </si>
  <si>
    <t>ZAJEDNO U LJUBAVI : udžbenik za katolički vjeronauk sedmoga razreda osnovne škole</t>
  </si>
  <si>
    <t>Josip Periš i autorski tim</t>
  </si>
  <si>
    <t xml:space="preserve">Razred: 8. </t>
  </si>
  <si>
    <t>HRVATSKA ČITANKA : za 8. razred osnovne škole</t>
  </si>
  <si>
    <t>HRVATSKA KRIJESNICA 8 : udžbenik hrvatskoga jezika za 8. razred osnovne škole</t>
  </si>
  <si>
    <t>Mirjana Jukić, Meri Juričev Dumpavlov, Slavica Kovač</t>
  </si>
  <si>
    <t xml:space="preserve">HRVATSKA KRIJESNICA 8 : radna bilježnica za 8. razred osnovne škole </t>
  </si>
  <si>
    <t>Marijana Bašić, Mirjana Jukić, Meri Juričev Dumpavlov, Slavica Kovač</t>
  </si>
  <si>
    <t>HRVATSKA KRIJESNICA : radna bilježnica za dopunski i individualizirani rad iz hrvatskog jezika za 8. razred</t>
  </si>
  <si>
    <t>NEW BUILDING BRIDGES 8 : udžbenik engleskoga jezika sa zvučnim cd-om za osmi razred osnovne škole, VIII. godina učenja</t>
  </si>
  <si>
    <t>Kristina Čajo Anđel, Ankica Knezović</t>
  </si>
  <si>
    <t>NEW BUILDING BRIDGES 8 : radna bilježnica iz engleskoga jezika za osmi razred osnovne škole, VIII. godina učenja</t>
  </si>
  <si>
    <t>FLINK MIT DEUTSCH - NEU! 5 : udžbenik njemačkog jezika sa višemedijskim nastavnim materijalima u osmom razredu osnovne škole, 5. godina učenja</t>
  </si>
  <si>
    <t>FLINK MIT DEUTSCH - NEU! 5 : radna bilježnica za njemački jezik u osmom razredu osnovne škole - 5. godina učenja</t>
  </si>
  <si>
    <t>MATEMATIKA 8 : udžbenik i zbirka zadataka iz matematike za osmi razred osnovne škole, 1. polugodište</t>
  </si>
  <si>
    <t>Tamara Nemeth, Goran Stajčić, Zvonimir Šikić</t>
  </si>
  <si>
    <t>MATEMATIKA 8 : udžbenik i zbirka zadataka iz matematike za osmi razred osnovne škole, 2. polugodište</t>
  </si>
  <si>
    <t>MATEMATIKU NE DAM : udžbenik s radnom bilježnicom za matematiku za 8. razred</t>
  </si>
  <si>
    <t>BIOLOGIJA 8 : udžbenik biologije s višemedijskim nastavnim materijalima u osmom razredu osnovne škole</t>
  </si>
  <si>
    <t>Damir Bendelja, Đurđica Culjak, Žaklin Lukša, Edina Operta, Emica Orešković, Renata Roščak</t>
  </si>
  <si>
    <t>BIOLOGIJA 8 : radna bilježnica za biologiju u osmom razredu osnovne škole</t>
  </si>
  <si>
    <t>BIOLOGIJA 8 : udžbenik s radnom bilježnicom za 8. razred osnovne škole</t>
  </si>
  <si>
    <t>FIZIKA OKO NAS 8 : udžbenik fizike s višemedijskim nastavnim materijalima u osmom razredu osnovne škole</t>
  </si>
  <si>
    <t>FIZIKA OKO NAS 8 : radna bilježnica za fiziku u osmom razredu osnovne škole</t>
  </si>
  <si>
    <t>Vladimir Paar, Mladen Klaić, Dubravko Sila, Tanja Ćulibrk, Sanja Martinko</t>
  </si>
  <si>
    <t>FIZIKA 8 : udžbenik s radnom bilježnicom za 8. razred osnovne škole</t>
  </si>
  <si>
    <t>KEMIJA 8 : udžbenik iz kemije za osmi razred osnovne škole</t>
  </si>
  <si>
    <t>Draginja Mrvoš Sermek, Nikolina Ribarić</t>
  </si>
  <si>
    <t>KEMIJA 8 : radna bilježnica iz kemije za osmi razred osnovne škole</t>
  </si>
  <si>
    <t>Draginja Mrvoš Sermek, Maja Kovačević</t>
  </si>
  <si>
    <t>GEOGRAFIJA 8 : udžbenik geografije za osmi razred osnovne škole</t>
  </si>
  <si>
    <t>Aleksandar Lukić, Vid Jakša Opačić, Ivan Paradi, Petar Perić</t>
  </si>
  <si>
    <t>GEOGRAFIJA 8 : radna bilježnica iz geografije za osmi razred osnovne škole</t>
  </si>
  <si>
    <t>VREMEPLOV 8 : udžbenik povijesti za osmi razred osnovne škole</t>
  </si>
  <si>
    <t>Vesna Đurić</t>
  </si>
  <si>
    <t>VREMEPLOV 8 : radna bilježnica iz povijesti za osmi razred osnovne škole</t>
  </si>
  <si>
    <t>SVIJET GLAZBE 8 : udžbenik za glazbenu kulturu u osmom razredu osnovne škole (s CD-om)</t>
  </si>
  <si>
    <t>Nevenka Raguž, Tonka Lazarić, Zoran Štefanac, Ante Gašpardi</t>
  </si>
  <si>
    <t>MOJE BOJE 8 : udžbenik likovne kulture s višemedijskim nastavnim materijalima u osmom razredu osnovne škole</t>
  </si>
  <si>
    <t>TEHNIČKA KULTURA 8 : udžbenik za 8. razred osnovne škole</t>
  </si>
  <si>
    <t>Aleksandar Rosić, Ivan Sunko, Kristijan Ovčarić, Ivo Crnoja</t>
  </si>
  <si>
    <t>TEHNIČKA KULTURA 8 : radni materijal za izvođenje vježbi i praktičnog rada za 8. razred osnovne škole</t>
  </si>
  <si>
    <t>Aleksandar Rosić, Ivan Sunko, Kristijan Ovčarić, Damir Ereš, Ivo Crnoja</t>
  </si>
  <si>
    <t>INFORMATIKA+ 8 : udžbenik iz informatike za 8. razred osnovne škole</t>
  </si>
  <si>
    <t>INFORMATIKA+ 8 : radna bilježnica iz informatike za 8. razred osnovne škole</t>
  </si>
  <si>
    <t>S KRISTOM U ŽIVOT : udžbenik za katolički vjeronauk osmoga razreda osnovne škole</t>
  </si>
  <si>
    <t>Razred: 7. JURICA H., PP-HJ,VJ</t>
  </si>
  <si>
    <t>Razred: 8.HORJAN T., PP-HJ,MAT,BIO,KEM,FIZ,EJ</t>
  </si>
  <si>
    <t>U svijetu kemije 8, udžbenik s radnom bilježnicom za učenike s posebnim potrebama</t>
  </si>
  <si>
    <t>Kocijan, Vladušić</t>
  </si>
  <si>
    <t>profil</t>
  </si>
  <si>
    <t>Razred - 5. a, b, c</t>
  </si>
  <si>
    <t>Razred - 6. a, c</t>
  </si>
  <si>
    <t>razred - 6. b, d</t>
  </si>
  <si>
    <t xml:space="preserve">razred - 7. a </t>
  </si>
  <si>
    <t xml:space="preserve">razred - 7. b </t>
  </si>
  <si>
    <t xml:space="preserve">razred - 8. a, b </t>
  </si>
  <si>
    <t>broj učenika</t>
  </si>
  <si>
    <t>IZRAČUN</t>
  </si>
  <si>
    <t>izračun</t>
  </si>
  <si>
    <t>UKUPNO OŠ DONJA STUBICA</t>
  </si>
  <si>
    <t>ukupno OŠ BEDEKOVČINA</t>
  </si>
  <si>
    <t>sveukupno OŠ STUBICA I BEDEKOVČINA</t>
  </si>
  <si>
    <t>roditelj</t>
  </si>
  <si>
    <t>grad</t>
  </si>
  <si>
    <t>likovna mapa</t>
  </si>
  <si>
    <t>Centar za odgoj i obrazovanje Krapinske Toplice,Ljudevita Gaja 2 , 49217 Krapinske Toplice</t>
  </si>
  <si>
    <t>3. a</t>
  </si>
  <si>
    <t>IZBOR UDŽBENIKA U RAZREDNOM ODJELU</t>
  </si>
  <si>
    <t>Vrsta izdanja</t>
  </si>
  <si>
    <t>Konačna
MPC</t>
  </si>
  <si>
    <t>MOJA STAZA 3 : čitanka s višemedijskim nastavnim materijalima u trećem razredu osnovne škole</t>
  </si>
  <si>
    <t>Sandra Centner, Anđelka Peko, Ana Pintarić, Lidija Bakota, Valentina Majdenić</t>
  </si>
  <si>
    <t>MOJA STAZA 3 : udžbenik hrvatskog jezika u trećem razredu osnovne škole</t>
  </si>
  <si>
    <t>MOJA STAZA 3 : radna bilježnica za hrvatski jezik u trećem razredu osnovne škole</t>
  </si>
  <si>
    <t>SMILEYS 3 : udžbenik engleskog jezika za 3. razred osnovne škole, 3. godina učenja (s CD-om)</t>
  </si>
  <si>
    <t>Jenny Dooley, Virginia Evans</t>
  </si>
  <si>
    <t>SMILEYS 3 : radna bilježnica za engleski jezik za 3. razred osnovne škole, 3. godina učenja</t>
  </si>
  <si>
    <t>NAŠ SVIJET 3 : udžbenik  prirode i društva s višemedijskim nastavnim materijalima u trećem razredu osnovne škole</t>
  </si>
  <si>
    <t>Alena Letina, Tamara Kisovar Ivanda, Ivo Nejašmić, Ivan De Zan</t>
  </si>
  <si>
    <t>NAŠ SVIJET 3 : radna bilježnica za prirodu i društvo u trećem razredu osnovne škole</t>
  </si>
  <si>
    <t>MARIO BAKEK</t>
  </si>
  <si>
    <t>i Krapinske Toplice</t>
  </si>
  <si>
    <t>Poštovane /i</t>
  </si>
  <si>
    <t xml:space="preserve">školske udžbenike i radne bilježnice koje nabavlja Grad Donja Stubica čekat će naše učenike na njihovim klupama prvog dana </t>
  </si>
  <si>
    <t>školske godine 2018/2019.</t>
  </si>
  <si>
    <t>Vesele  praznike želi Vam Grad Donja Stubica</t>
  </si>
  <si>
    <t>pdv</t>
  </si>
  <si>
    <t>raba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</si>
</sst>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i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15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Border="1" applyAlignment="1">
      <alignment horizontal="left" indent="1"/>
    </xf>
    <xf numFmtId="164" fontId="1" fillId="0" borderId="0" xfId="0" applyNumberFormat="1" applyFont="1"/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Alignment="1">
      <alignment wrapText="1"/>
    </xf>
    <xf numFmtId="164" fontId="0" fillId="0" borderId="1" xfId="0" applyNumberFormat="1" applyFont="1" applyBorder="1"/>
    <xf numFmtId="164" fontId="0" fillId="0" borderId="1" xfId="0" applyNumberFormat="1" applyFont="1" applyBorder="1" applyAlignment="1">
      <alignment horizontal="right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ont="1" applyFill="1"/>
    <xf numFmtId="164" fontId="0" fillId="2" borderId="0" xfId="0" applyNumberFormat="1" applyFont="1" applyFill="1"/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wrapText="1"/>
    </xf>
    <xf numFmtId="0" fontId="0" fillId="0" borderId="1" xfId="0" applyFont="1" applyBorder="1"/>
    <xf numFmtId="0" fontId="0" fillId="2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Border="1"/>
    <xf numFmtId="164" fontId="0" fillId="0" borderId="0" xfId="0" applyNumberFormat="1" applyFont="1" applyBorder="1" applyAlignment="1">
      <alignment horizontal="right"/>
    </xf>
    <xf numFmtId="0" fontId="0" fillId="3" borderId="0" xfId="0" applyFont="1" applyFill="1"/>
    <xf numFmtId="164" fontId="0" fillId="3" borderId="0" xfId="0" applyNumberFormat="1" applyFont="1" applyFill="1"/>
    <xf numFmtId="164" fontId="1" fillId="3" borderId="2" xfId="0" applyNumberFormat="1" applyFont="1" applyFill="1" applyBorder="1"/>
    <xf numFmtId="164" fontId="1" fillId="3" borderId="3" xfId="0" applyNumberFormat="1" applyFont="1" applyFill="1" applyBorder="1"/>
    <xf numFmtId="164" fontId="1" fillId="3" borderId="4" xfId="0" applyNumberFormat="1" applyFont="1" applyFill="1" applyBorder="1"/>
    <xf numFmtId="0" fontId="1" fillId="3" borderId="0" xfId="0" applyFont="1" applyFill="1"/>
    <xf numFmtId="164" fontId="0" fillId="0" borderId="0" xfId="0" applyNumberFormat="1" applyFont="1" applyBorder="1"/>
    <xf numFmtId="0" fontId="0" fillId="4" borderId="0" xfId="0" applyFont="1" applyFill="1" applyBorder="1" applyAlignment="1">
      <alignment vertical="center" wrapText="1"/>
    </xf>
    <xf numFmtId="0" fontId="0" fillId="4" borderId="0" xfId="0" applyFont="1" applyFill="1"/>
    <xf numFmtId="164" fontId="0" fillId="4" borderId="0" xfId="0" applyNumberFormat="1" applyFont="1" applyFill="1"/>
    <xf numFmtId="164" fontId="1" fillId="4" borderId="0" xfId="0" applyNumberFormat="1" applyFont="1" applyFill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0" fillId="2" borderId="1" xfId="0" applyFill="1" applyBorder="1"/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0" fillId="0" borderId="0" xfId="0" applyNumberFormat="1"/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/>
    </xf>
    <xf numFmtId="164" fontId="10" fillId="5" borderId="1" xfId="0" applyNumberFormat="1" applyFont="1" applyFill="1" applyBorder="1" applyAlignment="1">
      <alignment vertical="center"/>
    </xf>
    <xf numFmtId="0" fontId="10" fillId="5" borderId="1" xfId="0" applyFont="1" applyFill="1" applyBorder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164" fontId="10" fillId="0" borderId="1" xfId="0" applyNumberFormat="1" applyFont="1" applyFill="1" applyBorder="1"/>
    <xf numFmtId="0" fontId="10" fillId="5" borderId="1" xfId="0" applyFont="1" applyFill="1" applyBorder="1" applyAlignment="1">
      <alignment wrapText="1"/>
    </xf>
    <xf numFmtId="164" fontId="10" fillId="5" borderId="1" xfId="0" applyNumberFormat="1" applyFont="1" applyFill="1" applyBorder="1"/>
    <xf numFmtId="0" fontId="10" fillId="0" borderId="1" xfId="0" applyFont="1" applyFill="1" applyBorder="1" applyAlignment="1"/>
    <xf numFmtId="0" fontId="10" fillId="5" borderId="1" xfId="0" applyFont="1" applyFill="1" applyBorder="1" applyAlignment="1"/>
    <xf numFmtId="0" fontId="10" fillId="0" borderId="1" xfId="0" applyFont="1" applyBorder="1" applyAlignment="1"/>
    <xf numFmtId="0" fontId="8" fillId="0" borderId="0" xfId="0" applyFont="1" applyAlignment="1"/>
    <xf numFmtId="164" fontId="10" fillId="0" borderId="1" xfId="0" applyNumberFormat="1" applyFont="1" applyBorder="1"/>
    <xf numFmtId="0" fontId="10" fillId="2" borderId="1" xfId="0" applyFont="1" applyFill="1" applyBorder="1"/>
    <xf numFmtId="0" fontId="10" fillId="2" borderId="1" xfId="0" applyFont="1" applyFill="1" applyBorder="1" applyAlignment="1"/>
    <xf numFmtId="164" fontId="10" fillId="2" borderId="1" xfId="0" applyNumberFormat="1" applyFont="1" applyFill="1" applyBorder="1"/>
    <xf numFmtId="0" fontId="10" fillId="6" borderId="1" xfId="0" applyFont="1" applyFill="1" applyBorder="1"/>
    <xf numFmtId="0" fontId="10" fillId="6" borderId="1" xfId="0" applyFont="1" applyFill="1" applyBorder="1" applyAlignment="1"/>
    <xf numFmtId="164" fontId="10" fillId="6" borderId="1" xfId="0" applyNumberFormat="1" applyFont="1" applyFill="1" applyBorder="1"/>
    <xf numFmtId="1" fontId="2" fillId="0" borderId="1" xfId="0" applyNumberFormat="1" applyFont="1" applyBorder="1"/>
    <xf numFmtId="1" fontId="2" fillId="2" borderId="1" xfId="0" applyNumberFormat="1" applyFont="1" applyFill="1" applyBorder="1"/>
    <xf numFmtId="1" fontId="2" fillId="0" borderId="0" xfId="0" applyNumberFormat="1" applyFont="1"/>
    <xf numFmtId="1" fontId="2" fillId="0" borderId="1" xfId="0" applyNumberFormat="1" applyFont="1" applyFill="1" applyBorder="1"/>
    <xf numFmtId="1" fontId="2" fillId="2" borderId="1" xfId="0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164" fontId="2" fillId="0" borderId="0" xfId="0" applyNumberFormat="1" applyFont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164" fontId="2" fillId="0" borderId="1" xfId="0" applyNumberFormat="1" applyFont="1" applyFill="1" applyBorder="1"/>
    <xf numFmtId="1" fontId="2" fillId="0" borderId="6" xfId="0" applyNumberFormat="1" applyFont="1" applyBorder="1"/>
    <xf numFmtId="164" fontId="3" fillId="3" borderId="0" xfId="0" applyNumberFormat="1" applyFont="1" applyFill="1"/>
    <xf numFmtId="1" fontId="2" fillId="0" borderId="1" xfId="0" applyNumberFormat="1" applyFont="1" applyFill="1" applyBorder="1" applyAlignment="1">
      <alignment vertical="center"/>
    </xf>
    <xf numFmtId="164" fontId="3" fillId="7" borderId="0" xfId="0" applyNumberFormat="1" applyFont="1" applyFill="1"/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wrapText="1"/>
    </xf>
    <xf numFmtId="164" fontId="3" fillId="8" borderId="0" xfId="0" applyNumberFormat="1" applyFont="1" applyFill="1"/>
    <xf numFmtId="0" fontId="1" fillId="8" borderId="0" xfId="0" applyFont="1" applyFill="1"/>
    <xf numFmtId="1" fontId="3" fillId="8" borderId="0" xfId="0" applyNumberFormat="1" applyFont="1" applyFill="1"/>
    <xf numFmtId="4" fontId="0" fillId="0" borderId="0" xfId="0" applyNumberFormat="1"/>
    <xf numFmtId="164" fontId="2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1" fontId="2" fillId="0" borderId="0" xfId="0" applyNumberFormat="1" applyFont="1" applyFill="1"/>
    <xf numFmtId="0" fontId="8" fillId="2" borderId="1" xfId="0" applyFont="1" applyFill="1" applyBorder="1" applyAlignment="1"/>
    <xf numFmtId="164" fontId="0" fillId="2" borderId="1" xfId="0" applyNumberFormat="1" applyFill="1" applyBorder="1"/>
    <xf numFmtId="49" fontId="11" fillId="0" borderId="0" xfId="0" applyNumberFormat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0" fontId="18" fillId="0" borderId="1" xfId="0" applyFont="1" applyFill="1" applyBorder="1" applyAlignment="1" applyProtection="1">
      <alignment horizontal="center" vertical="center" wrapText="1" readingOrder="1"/>
      <protection locked="0"/>
    </xf>
    <xf numFmtId="2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" xfId="1" applyNumberFormat="1" applyFont="1" applyFill="1" applyBorder="1" applyAlignment="1">
      <alignment horizontal="center" vertical="center" readingOrder="1"/>
    </xf>
    <xf numFmtId="0" fontId="19" fillId="0" borderId="1" xfId="1" applyNumberFormat="1" applyFont="1" applyFill="1" applyBorder="1" applyAlignment="1">
      <alignment vertical="center" wrapText="1" readingOrder="1"/>
    </xf>
    <xf numFmtId="49" fontId="19" fillId="0" borderId="1" xfId="1" applyNumberFormat="1" applyFont="1" applyFill="1" applyBorder="1" applyAlignment="1">
      <alignment vertical="center" wrapText="1" readingOrder="1"/>
    </xf>
    <xf numFmtId="49" fontId="19" fillId="0" borderId="1" xfId="1" applyNumberFormat="1" applyFont="1" applyFill="1" applyBorder="1" applyAlignment="1">
      <alignment horizontal="center" vertical="center" wrapText="1" readingOrder="1"/>
    </xf>
    <xf numFmtId="2" fontId="19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9" fillId="2" borderId="1" xfId="1" applyNumberFormat="1" applyFont="1" applyFill="1" applyBorder="1" applyAlignment="1">
      <alignment vertical="center" wrapText="1" readingOrder="1"/>
    </xf>
    <xf numFmtId="49" fontId="19" fillId="2" borderId="1" xfId="1" applyNumberFormat="1" applyFont="1" applyFill="1" applyBorder="1" applyAlignment="1">
      <alignment vertical="center" wrapText="1" readingOrder="1"/>
    </xf>
    <xf numFmtId="49" fontId="19" fillId="2" borderId="1" xfId="1" applyNumberFormat="1" applyFont="1" applyFill="1" applyBorder="1" applyAlignment="1">
      <alignment horizontal="center" vertical="center" wrapText="1" readingOrder="1"/>
    </xf>
    <xf numFmtId="2" fontId="19" fillId="2" borderId="1" xfId="1" applyNumberFormat="1" applyFont="1" applyFill="1" applyBorder="1" applyAlignment="1">
      <alignment horizontal="center" vertical="center" wrapText="1"/>
    </xf>
    <xf numFmtId="1" fontId="19" fillId="2" borderId="1" xfId="1" applyNumberFormat="1" applyFont="1" applyFill="1" applyBorder="1" applyAlignment="1">
      <alignment horizontal="center" vertical="center" readingOrder="1"/>
    </xf>
    <xf numFmtId="164" fontId="1" fillId="3" borderId="0" xfId="0" applyNumberFormat="1" applyFont="1" applyFill="1"/>
    <xf numFmtId="0" fontId="0" fillId="8" borderId="0" xfId="0" applyFill="1"/>
    <xf numFmtId="1" fontId="2" fillId="8" borderId="0" xfId="0" applyNumberFormat="1" applyFont="1" applyFill="1"/>
    <xf numFmtId="0" fontId="21" fillId="0" borderId="1" xfId="0" applyFont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wrapText="1"/>
    </xf>
    <xf numFmtId="0" fontId="0" fillId="0" borderId="0" xfId="0" applyFill="1" applyBorder="1"/>
    <xf numFmtId="0" fontId="8" fillId="0" borderId="0" xfId="0" applyFont="1" applyFill="1" applyBorder="1" applyAlignment="1"/>
    <xf numFmtId="164" fontId="0" fillId="0" borderId="0" xfId="0" applyNumberFormat="1" applyFill="1" applyBorder="1"/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1" fontId="19" fillId="0" borderId="1" xfId="1" applyNumberFormat="1" applyFont="1" applyFill="1" applyBorder="1" applyAlignment="1">
      <alignment horizontal="center" vertical="center" readingOrder="1"/>
    </xf>
    <xf numFmtId="0" fontId="7" fillId="0" borderId="0" xfId="0" applyFont="1" applyAlignment="1">
      <alignment horizontal="left" vertical="center" wrapText="1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2"/>
  <sheetViews>
    <sheetView topLeftCell="A145" workbookViewId="0">
      <selection activeCell="G217" sqref="G217"/>
    </sheetView>
  </sheetViews>
  <sheetFormatPr defaultRowHeight="15" x14ac:dyDescent="0.25"/>
  <cols>
    <col min="1" max="1" width="9.140625" style="7"/>
    <col min="2" max="2" width="20.28515625" style="7" customWidth="1"/>
    <col min="3" max="3" width="18.42578125" style="7" customWidth="1"/>
    <col min="4" max="4" width="10" style="7" customWidth="1"/>
    <col min="5" max="5" width="10.85546875" style="7" customWidth="1"/>
    <col min="6" max="6" width="9.5703125" style="8" customWidth="1"/>
    <col min="7" max="7" width="11.140625" style="8" customWidth="1"/>
    <col min="8" max="8" width="12.5703125" style="8" customWidth="1"/>
  </cols>
  <sheetData>
    <row r="1" spans="1:8" x14ac:dyDescent="0.25">
      <c r="B1" s="7" t="s">
        <v>22</v>
      </c>
    </row>
    <row r="2" spans="1:8" ht="14.45" x14ac:dyDescent="0.3">
      <c r="B2" s="7" t="s">
        <v>23</v>
      </c>
    </row>
    <row r="3" spans="1:8" x14ac:dyDescent="0.25">
      <c r="B3" s="7" t="s">
        <v>24</v>
      </c>
    </row>
    <row r="4" spans="1:8" ht="14.45" x14ac:dyDescent="0.3">
      <c r="F4" s="9"/>
    </row>
    <row r="5" spans="1:8" ht="30" x14ac:dyDescent="0.25">
      <c r="A5" s="20" t="s">
        <v>0</v>
      </c>
      <c r="B5" s="21" t="s">
        <v>1</v>
      </c>
      <c r="C5" s="21" t="s">
        <v>2</v>
      </c>
      <c r="D5" s="21" t="s">
        <v>3</v>
      </c>
      <c r="E5" s="21" t="s">
        <v>4</v>
      </c>
      <c r="F5" s="22" t="s">
        <v>5</v>
      </c>
      <c r="G5" s="23" t="s">
        <v>26</v>
      </c>
      <c r="H5" s="10" t="s">
        <v>27</v>
      </c>
    </row>
    <row r="6" spans="1:8" ht="30" x14ac:dyDescent="0.25">
      <c r="A6" s="16">
        <v>5621</v>
      </c>
      <c r="B6" s="16" t="s">
        <v>6</v>
      </c>
      <c r="C6" s="16" t="s">
        <v>7</v>
      </c>
      <c r="D6" s="16" t="s">
        <v>8</v>
      </c>
      <c r="E6" s="16" t="s">
        <v>9</v>
      </c>
      <c r="F6" s="17">
        <v>78</v>
      </c>
      <c r="G6" s="11">
        <v>21</v>
      </c>
      <c r="H6" s="11">
        <f>F6*G6</f>
        <v>1638</v>
      </c>
    </row>
    <row r="7" spans="1:8" ht="30" x14ac:dyDescent="0.25">
      <c r="A7" s="16">
        <v>5622</v>
      </c>
      <c r="B7" s="16" t="s">
        <v>10</v>
      </c>
      <c r="C7" s="16" t="s">
        <v>7</v>
      </c>
      <c r="D7" s="16" t="s">
        <v>8</v>
      </c>
      <c r="E7" s="16" t="s">
        <v>9</v>
      </c>
      <c r="F7" s="17">
        <v>78</v>
      </c>
      <c r="G7" s="11">
        <v>21</v>
      </c>
      <c r="H7" s="11">
        <f t="shared" ref="H7:H12" si="0">F7*G7</f>
        <v>1638</v>
      </c>
    </row>
    <row r="8" spans="1:8" ht="30" x14ac:dyDescent="0.25">
      <c r="A8" s="16">
        <v>1822</v>
      </c>
      <c r="B8" s="16" t="s">
        <v>11</v>
      </c>
      <c r="C8" s="16" t="s">
        <v>12</v>
      </c>
      <c r="D8" s="16" t="s">
        <v>14</v>
      </c>
      <c r="E8" s="16" t="s">
        <v>13</v>
      </c>
      <c r="F8" s="17">
        <v>43</v>
      </c>
      <c r="G8" s="11">
        <v>21</v>
      </c>
      <c r="H8" s="11">
        <f t="shared" si="0"/>
        <v>903</v>
      </c>
    </row>
    <row r="9" spans="1:8" ht="30" x14ac:dyDescent="0.25">
      <c r="A9" s="16">
        <v>5683</v>
      </c>
      <c r="B9" s="16" t="s">
        <v>15</v>
      </c>
      <c r="C9" s="16" t="s">
        <v>16</v>
      </c>
      <c r="D9" s="16" t="s">
        <v>14</v>
      </c>
      <c r="E9" s="16" t="s">
        <v>9</v>
      </c>
      <c r="F9" s="17">
        <v>52</v>
      </c>
      <c r="G9" s="11">
        <v>21</v>
      </c>
      <c r="H9" s="11">
        <f t="shared" si="0"/>
        <v>1092</v>
      </c>
    </row>
    <row r="10" spans="1:8" ht="30" x14ac:dyDescent="0.25">
      <c r="A10" s="16">
        <v>5748</v>
      </c>
      <c r="B10" s="16" t="s">
        <v>17</v>
      </c>
      <c r="C10" s="16" t="s">
        <v>18</v>
      </c>
      <c r="D10" s="16" t="s">
        <v>14</v>
      </c>
      <c r="E10" s="16" t="s">
        <v>9</v>
      </c>
      <c r="F10" s="17">
        <v>68</v>
      </c>
      <c r="G10" s="11">
        <v>21</v>
      </c>
      <c r="H10" s="11">
        <f t="shared" si="0"/>
        <v>1428</v>
      </c>
    </row>
    <row r="11" spans="1:8" ht="30" x14ac:dyDescent="0.25">
      <c r="A11" s="16">
        <v>4773</v>
      </c>
      <c r="B11" s="16" t="s">
        <v>19</v>
      </c>
      <c r="C11" s="16" t="s">
        <v>20</v>
      </c>
      <c r="D11" s="16" t="s">
        <v>14</v>
      </c>
      <c r="E11" s="16" t="s">
        <v>21</v>
      </c>
      <c r="F11" s="17">
        <v>23</v>
      </c>
      <c r="G11" s="11">
        <v>21</v>
      </c>
      <c r="H11" s="11">
        <f t="shared" si="0"/>
        <v>483</v>
      </c>
    </row>
    <row r="12" spans="1:8" ht="14.45" x14ac:dyDescent="0.3">
      <c r="A12" s="18"/>
      <c r="B12" s="18" t="s">
        <v>25</v>
      </c>
      <c r="C12" s="18"/>
      <c r="D12" s="18"/>
      <c r="E12" s="18"/>
      <c r="F12" s="11">
        <v>55</v>
      </c>
      <c r="G12" s="11">
        <v>21</v>
      </c>
      <c r="H12" s="11">
        <f t="shared" si="0"/>
        <v>1155</v>
      </c>
    </row>
    <row r="14" spans="1:8" ht="14.45" x14ac:dyDescent="0.3">
      <c r="B14" s="19" t="s">
        <v>28</v>
      </c>
      <c r="C14" s="12"/>
      <c r="D14" s="12"/>
      <c r="E14" s="12"/>
      <c r="F14" s="13">
        <f>SUM(F6:F13)</f>
        <v>397</v>
      </c>
      <c r="G14" s="13"/>
      <c r="H14" s="5">
        <f>SUM(H6:H13)</f>
        <v>8337</v>
      </c>
    </row>
    <row r="15" spans="1:8" ht="14.45" x14ac:dyDescent="0.3">
      <c r="B15" s="19" t="s">
        <v>29</v>
      </c>
      <c r="C15" s="12"/>
      <c r="D15" s="12"/>
      <c r="E15" s="12"/>
      <c r="F15" s="13">
        <f>F14-F12</f>
        <v>342</v>
      </c>
      <c r="G15" s="13"/>
      <c r="H15" s="5">
        <f>H14-H12</f>
        <v>7182</v>
      </c>
    </row>
    <row r="16" spans="1:8" ht="14.45" x14ac:dyDescent="0.3">
      <c r="B16" s="19"/>
      <c r="C16" s="12"/>
      <c r="D16" s="12"/>
      <c r="E16" s="12"/>
      <c r="F16" s="13"/>
      <c r="G16" s="13"/>
      <c r="H16" s="5"/>
    </row>
    <row r="17" spans="1:8" ht="14.45" x14ac:dyDescent="0.3">
      <c r="B17" s="19"/>
      <c r="C17" s="12"/>
      <c r="D17" s="12"/>
      <c r="E17" s="12"/>
      <c r="F17" s="13"/>
      <c r="G17" s="13"/>
      <c r="H17" s="5"/>
    </row>
    <row r="18" spans="1:8" ht="119.25" customHeight="1" x14ac:dyDescent="0.3">
      <c r="H18" s="6"/>
    </row>
    <row r="20" spans="1:8" ht="14.45" x14ac:dyDescent="0.3">
      <c r="B20" s="7" t="s">
        <v>39</v>
      </c>
    </row>
    <row r="21" spans="1:8" ht="45" x14ac:dyDescent="0.25">
      <c r="A21" s="20" t="s">
        <v>0</v>
      </c>
      <c r="B21" s="21" t="s">
        <v>1</v>
      </c>
      <c r="C21" s="21" t="s">
        <v>2</v>
      </c>
      <c r="D21" s="21" t="s">
        <v>3</v>
      </c>
      <c r="E21" s="21" t="s">
        <v>4</v>
      </c>
      <c r="F21" s="22" t="s">
        <v>5</v>
      </c>
      <c r="G21" s="23" t="s">
        <v>40</v>
      </c>
      <c r="H21" s="10" t="s">
        <v>27</v>
      </c>
    </row>
    <row r="22" spans="1:8" ht="30" x14ac:dyDescent="0.25">
      <c r="A22" s="16">
        <v>5621</v>
      </c>
      <c r="B22" s="16" t="s">
        <v>6</v>
      </c>
      <c r="C22" s="16" t="s">
        <v>7</v>
      </c>
      <c r="D22" s="16" t="s">
        <v>8</v>
      </c>
      <c r="E22" s="16" t="s">
        <v>9</v>
      </c>
      <c r="F22" s="24">
        <v>78</v>
      </c>
      <c r="G22" s="11">
        <v>25</v>
      </c>
      <c r="H22" s="11">
        <f>F22*G22</f>
        <v>1950</v>
      </c>
    </row>
    <row r="23" spans="1:8" ht="30" x14ac:dyDescent="0.25">
      <c r="A23" s="16">
        <v>5622</v>
      </c>
      <c r="B23" s="16" t="s">
        <v>10</v>
      </c>
      <c r="C23" s="16" t="s">
        <v>7</v>
      </c>
      <c r="D23" s="16" t="s">
        <v>8</v>
      </c>
      <c r="E23" s="16" t="s">
        <v>9</v>
      </c>
      <c r="F23" s="24">
        <v>78</v>
      </c>
      <c r="G23" s="11">
        <v>25</v>
      </c>
      <c r="H23" s="11">
        <f t="shared" ref="H23:H28" si="1">F23*G23</f>
        <v>1950</v>
      </c>
    </row>
    <row r="24" spans="1:8" ht="45" x14ac:dyDescent="0.25">
      <c r="A24" s="16">
        <v>5119</v>
      </c>
      <c r="B24" s="16" t="s">
        <v>30</v>
      </c>
      <c r="C24" s="16" t="s">
        <v>31</v>
      </c>
      <c r="D24" s="16" t="s">
        <v>14</v>
      </c>
      <c r="E24" s="16" t="s">
        <v>32</v>
      </c>
      <c r="F24" s="24">
        <v>57</v>
      </c>
      <c r="G24" s="11">
        <v>25</v>
      </c>
      <c r="H24" s="11">
        <f t="shared" si="1"/>
        <v>1425</v>
      </c>
    </row>
    <row r="25" spans="1:8" ht="30" x14ac:dyDescent="0.25">
      <c r="A25" s="16">
        <v>5683</v>
      </c>
      <c r="B25" s="16" t="s">
        <v>15</v>
      </c>
      <c r="C25" s="16" t="s">
        <v>16</v>
      </c>
      <c r="D25" s="16" t="s">
        <v>14</v>
      </c>
      <c r="E25" s="16" t="s">
        <v>9</v>
      </c>
      <c r="F25" s="24">
        <v>52</v>
      </c>
      <c r="G25" s="11">
        <v>25</v>
      </c>
      <c r="H25" s="11">
        <f t="shared" si="1"/>
        <v>1300</v>
      </c>
    </row>
    <row r="26" spans="1:8" ht="30" x14ac:dyDescent="0.25">
      <c r="A26" s="16">
        <v>5748</v>
      </c>
      <c r="B26" s="16" t="s">
        <v>17</v>
      </c>
      <c r="C26" s="16" t="s">
        <v>18</v>
      </c>
      <c r="D26" s="16" t="s">
        <v>14</v>
      </c>
      <c r="E26" s="16" t="s">
        <v>9</v>
      </c>
      <c r="F26" s="24">
        <v>68</v>
      </c>
      <c r="G26" s="11">
        <v>25</v>
      </c>
      <c r="H26" s="11">
        <f t="shared" si="1"/>
        <v>1700</v>
      </c>
    </row>
    <row r="27" spans="1:8" ht="30" x14ac:dyDescent="0.25">
      <c r="A27" s="16">
        <v>4773</v>
      </c>
      <c r="B27" s="16" t="s">
        <v>19</v>
      </c>
      <c r="C27" s="16" t="s">
        <v>20</v>
      </c>
      <c r="D27" s="16" t="s">
        <v>14</v>
      </c>
      <c r="E27" s="16" t="s">
        <v>21</v>
      </c>
      <c r="F27" s="24">
        <v>23</v>
      </c>
      <c r="G27" s="11">
        <v>25</v>
      </c>
      <c r="H27" s="11">
        <f t="shared" si="1"/>
        <v>575</v>
      </c>
    </row>
    <row r="28" spans="1:8" ht="14.45" x14ac:dyDescent="0.3">
      <c r="A28" s="18"/>
      <c r="B28" s="18" t="s">
        <v>25</v>
      </c>
      <c r="C28" s="18"/>
      <c r="D28" s="18"/>
      <c r="E28" s="18"/>
      <c r="F28" s="11">
        <v>55</v>
      </c>
      <c r="G28" s="11">
        <v>25</v>
      </c>
      <c r="H28" s="11">
        <f t="shared" si="1"/>
        <v>1375</v>
      </c>
    </row>
    <row r="30" spans="1:8" ht="14.45" x14ac:dyDescent="0.3">
      <c r="B30" s="19" t="s">
        <v>43</v>
      </c>
      <c r="C30" s="14"/>
      <c r="D30" s="14"/>
      <c r="E30" s="14"/>
      <c r="F30" s="15">
        <f>SUM(F22:F29)</f>
        <v>411</v>
      </c>
      <c r="G30" s="15"/>
      <c r="H30" s="4">
        <f>SUM(H22:H29)</f>
        <v>10275</v>
      </c>
    </row>
    <row r="31" spans="1:8" ht="14.45" x14ac:dyDescent="0.3">
      <c r="B31" s="19" t="s">
        <v>29</v>
      </c>
      <c r="C31" s="14"/>
      <c r="D31" s="14"/>
      <c r="E31" s="14"/>
      <c r="F31" s="15">
        <f>F30-F28</f>
        <v>356</v>
      </c>
      <c r="G31" s="15"/>
      <c r="H31" s="4">
        <f>H30-H28</f>
        <v>8900</v>
      </c>
    </row>
    <row r="32" spans="1:8" ht="14.45" x14ac:dyDescent="0.3">
      <c r="B32" s="19"/>
      <c r="C32" s="14"/>
      <c r="D32" s="14"/>
      <c r="E32" s="14"/>
      <c r="F32" s="15"/>
      <c r="G32" s="15"/>
      <c r="H32" s="4"/>
    </row>
    <row r="34" spans="1:8" ht="150.75" customHeight="1" x14ac:dyDescent="0.3"/>
    <row r="35" spans="1:8" ht="14.45" x14ac:dyDescent="0.3">
      <c r="B35" s="7" t="s">
        <v>41</v>
      </c>
    </row>
    <row r="36" spans="1:8" ht="45" x14ac:dyDescent="0.25">
      <c r="A36" s="16" t="s">
        <v>0</v>
      </c>
      <c r="B36" s="25" t="s">
        <v>1</v>
      </c>
      <c r="C36" s="25" t="s">
        <v>2</v>
      </c>
      <c r="D36" s="25" t="s">
        <v>3</v>
      </c>
      <c r="E36" s="25" t="s">
        <v>4</v>
      </c>
      <c r="F36" s="26" t="s">
        <v>5</v>
      </c>
      <c r="G36" s="23" t="s">
        <v>42</v>
      </c>
      <c r="H36" s="10" t="s">
        <v>27</v>
      </c>
    </row>
    <row r="37" spans="1:8" ht="30" x14ac:dyDescent="0.25">
      <c r="A37" s="16">
        <v>5636</v>
      </c>
      <c r="B37" s="16" t="s">
        <v>33</v>
      </c>
      <c r="C37" s="16" t="s">
        <v>7</v>
      </c>
      <c r="D37" s="16" t="s">
        <v>8</v>
      </c>
      <c r="E37" s="16" t="s">
        <v>9</v>
      </c>
      <c r="F37" s="24">
        <v>67</v>
      </c>
      <c r="G37" s="11">
        <v>29</v>
      </c>
      <c r="H37" s="11">
        <f>F37*G37</f>
        <v>1943</v>
      </c>
    </row>
    <row r="38" spans="1:8" ht="30" x14ac:dyDescent="0.25">
      <c r="A38" s="16">
        <v>5637</v>
      </c>
      <c r="B38" s="16" t="s">
        <v>34</v>
      </c>
      <c r="C38" s="16" t="s">
        <v>7</v>
      </c>
      <c r="D38" s="16" t="s">
        <v>8</v>
      </c>
      <c r="E38" s="16" t="s">
        <v>9</v>
      </c>
      <c r="F38" s="24">
        <v>67</v>
      </c>
      <c r="G38" s="11">
        <v>29</v>
      </c>
      <c r="H38" s="11">
        <f t="shared" ref="H38:H43" si="2">F38*G38</f>
        <v>1943</v>
      </c>
    </row>
    <row r="39" spans="1:8" ht="45" x14ac:dyDescent="0.25">
      <c r="A39" s="16">
        <v>5121</v>
      </c>
      <c r="B39" s="16" t="s">
        <v>35</v>
      </c>
      <c r="C39" s="16" t="s">
        <v>31</v>
      </c>
      <c r="D39" s="16" t="s">
        <v>14</v>
      </c>
      <c r="E39" s="16" t="s">
        <v>32</v>
      </c>
      <c r="F39" s="24">
        <v>57</v>
      </c>
      <c r="G39" s="11">
        <v>29</v>
      </c>
      <c r="H39" s="11">
        <f t="shared" si="2"/>
        <v>1653</v>
      </c>
    </row>
    <row r="40" spans="1:8" ht="30" x14ac:dyDescent="0.25">
      <c r="A40" s="16">
        <v>5685</v>
      </c>
      <c r="B40" s="16" t="s">
        <v>36</v>
      </c>
      <c r="C40" s="16" t="s">
        <v>16</v>
      </c>
      <c r="D40" s="16" t="s">
        <v>14</v>
      </c>
      <c r="E40" s="16" t="s">
        <v>9</v>
      </c>
      <c r="F40" s="24">
        <v>59</v>
      </c>
      <c r="G40" s="11">
        <v>29</v>
      </c>
      <c r="H40" s="11">
        <f t="shared" si="2"/>
        <v>1711</v>
      </c>
    </row>
    <row r="41" spans="1:8" ht="30" x14ac:dyDescent="0.25">
      <c r="A41" s="16">
        <v>5750</v>
      </c>
      <c r="B41" s="16" t="s">
        <v>37</v>
      </c>
      <c r="C41" s="16" t="s">
        <v>18</v>
      </c>
      <c r="D41" s="16" t="s">
        <v>14</v>
      </c>
      <c r="E41" s="16" t="s">
        <v>9</v>
      </c>
      <c r="F41" s="24">
        <v>68</v>
      </c>
      <c r="G41" s="11">
        <v>29</v>
      </c>
      <c r="H41" s="11">
        <f t="shared" si="2"/>
        <v>1972</v>
      </c>
    </row>
    <row r="42" spans="1:8" ht="30" x14ac:dyDescent="0.25">
      <c r="A42" s="16">
        <v>4775</v>
      </c>
      <c r="B42" s="16" t="s">
        <v>38</v>
      </c>
      <c r="C42" s="16" t="s">
        <v>20</v>
      </c>
      <c r="D42" s="16" t="s">
        <v>14</v>
      </c>
      <c r="E42" s="16" t="s">
        <v>21</v>
      </c>
      <c r="F42" s="24">
        <v>23</v>
      </c>
      <c r="G42" s="11">
        <v>29</v>
      </c>
      <c r="H42" s="11">
        <f t="shared" si="2"/>
        <v>667</v>
      </c>
    </row>
    <row r="43" spans="1:8" ht="14.45" x14ac:dyDescent="0.3">
      <c r="A43" s="18"/>
      <c r="B43" s="18" t="s">
        <v>25</v>
      </c>
      <c r="C43" s="18"/>
      <c r="D43" s="18"/>
      <c r="E43" s="18"/>
      <c r="F43" s="11">
        <v>55</v>
      </c>
      <c r="G43" s="11">
        <v>29</v>
      </c>
      <c r="H43" s="11">
        <f t="shared" si="2"/>
        <v>1595</v>
      </c>
    </row>
    <row r="45" spans="1:8" ht="14.45" x14ac:dyDescent="0.3">
      <c r="B45" s="19" t="s">
        <v>44</v>
      </c>
      <c r="C45" s="14"/>
      <c r="D45" s="14"/>
      <c r="E45" s="14"/>
      <c r="F45" s="15">
        <f>SUM(F37:F44)</f>
        <v>396</v>
      </c>
      <c r="G45" s="15"/>
      <c r="H45" s="3">
        <f>SUM(H37:H44)</f>
        <v>11484</v>
      </c>
    </row>
    <row r="46" spans="1:8" ht="14.45" x14ac:dyDescent="0.3">
      <c r="B46" s="19" t="s">
        <v>29</v>
      </c>
      <c r="C46" s="14"/>
      <c r="D46" s="14"/>
      <c r="E46" s="14"/>
      <c r="F46" s="15">
        <f>F45-F43</f>
        <v>341</v>
      </c>
      <c r="G46" s="15"/>
      <c r="H46" s="3">
        <f>H45-H43</f>
        <v>9889</v>
      </c>
    </row>
    <row r="48" spans="1:8" ht="165" customHeight="1" x14ac:dyDescent="0.3"/>
    <row r="49" spans="1:8" ht="14.45" x14ac:dyDescent="0.3">
      <c r="B49" s="7" t="s">
        <v>47</v>
      </c>
    </row>
    <row r="50" spans="1:8" ht="45" x14ac:dyDescent="0.25">
      <c r="A50" s="16" t="s">
        <v>0</v>
      </c>
      <c r="B50" s="25" t="s">
        <v>1</v>
      </c>
      <c r="C50" s="25" t="s">
        <v>2</v>
      </c>
      <c r="D50" s="25" t="s">
        <v>3</v>
      </c>
      <c r="E50" s="25" t="s">
        <v>4</v>
      </c>
      <c r="F50" s="26" t="s">
        <v>5</v>
      </c>
      <c r="G50" s="23" t="s">
        <v>42</v>
      </c>
      <c r="H50" s="10" t="s">
        <v>27</v>
      </c>
    </row>
    <row r="51" spans="1:8" ht="30" x14ac:dyDescent="0.25">
      <c r="A51" s="16">
        <v>5636</v>
      </c>
      <c r="B51" s="16" t="s">
        <v>33</v>
      </c>
      <c r="C51" s="16" t="s">
        <v>7</v>
      </c>
      <c r="D51" s="16" t="s">
        <v>8</v>
      </c>
      <c r="E51" s="16" t="s">
        <v>9</v>
      </c>
      <c r="F51" s="24">
        <v>67</v>
      </c>
      <c r="G51" s="11">
        <v>23</v>
      </c>
      <c r="H51" s="11">
        <f>F51*G51</f>
        <v>1541</v>
      </c>
    </row>
    <row r="52" spans="1:8" ht="30" x14ac:dyDescent="0.25">
      <c r="A52" s="16">
        <v>5637</v>
      </c>
      <c r="B52" s="16" t="s">
        <v>34</v>
      </c>
      <c r="C52" s="16" t="s">
        <v>7</v>
      </c>
      <c r="D52" s="16" t="s">
        <v>8</v>
      </c>
      <c r="E52" s="16" t="s">
        <v>9</v>
      </c>
      <c r="F52" s="24">
        <v>67</v>
      </c>
      <c r="G52" s="11">
        <v>23</v>
      </c>
      <c r="H52" s="11">
        <f t="shared" ref="H52:H57" si="3">F52*G52</f>
        <v>1541</v>
      </c>
    </row>
    <row r="53" spans="1:8" ht="30" x14ac:dyDescent="0.25">
      <c r="A53" s="16">
        <v>2752</v>
      </c>
      <c r="B53" s="16" t="s">
        <v>45</v>
      </c>
      <c r="C53" s="16" t="s">
        <v>46</v>
      </c>
      <c r="D53" s="16" t="s">
        <v>14</v>
      </c>
      <c r="E53" s="16" t="s">
        <v>13</v>
      </c>
      <c r="F53" s="24">
        <v>45</v>
      </c>
      <c r="G53" s="11">
        <v>23</v>
      </c>
      <c r="H53" s="11">
        <f t="shared" si="3"/>
        <v>1035</v>
      </c>
    </row>
    <row r="54" spans="1:8" ht="30" x14ac:dyDescent="0.25">
      <c r="A54" s="16">
        <v>5685</v>
      </c>
      <c r="B54" s="16" t="s">
        <v>36</v>
      </c>
      <c r="C54" s="16" t="s">
        <v>16</v>
      </c>
      <c r="D54" s="16" t="s">
        <v>14</v>
      </c>
      <c r="E54" s="16" t="s">
        <v>9</v>
      </c>
      <c r="F54" s="24">
        <v>59</v>
      </c>
      <c r="G54" s="11">
        <v>23</v>
      </c>
      <c r="H54" s="11">
        <f t="shared" si="3"/>
        <v>1357</v>
      </c>
    </row>
    <row r="55" spans="1:8" ht="30" x14ac:dyDescent="0.25">
      <c r="A55" s="16">
        <v>5750</v>
      </c>
      <c r="B55" s="16" t="s">
        <v>37</v>
      </c>
      <c r="C55" s="16" t="s">
        <v>18</v>
      </c>
      <c r="D55" s="16" t="s">
        <v>14</v>
      </c>
      <c r="E55" s="16" t="s">
        <v>9</v>
      </c>
      <c r="F55" s="24">
        <v>68</v>
      </c>
      <c r="G55" s="10">
        <v>23</v>
      </c>
      <c r="H55" s="11">
        <f t="shared" si="3"/>
        <v>1564</v>
      </c>
    </row>
    <row r="56" spans="1:8" ht="30" x14ac:dyDescent="0.25">
      <c r="A56" s="16">
        <v>4775</v>
      </c>
      <c r="B56" s="16" t="s">
        <v>38</v>
      </c>
      <c r="C56" s="16" t="s">
        <v>20</v>
      </c>
      <c r="D56" s="16" t="s">
        <v>14</v>
      </c>
      <c r="E56" s="16" t="s">
        <v>21</v>
      </c>
      <c r="F56" s="24">
        <v>23</v>
      </c>
      <c r="G56" s="10">
        <v>23</v>
      </c>
      <c r="H56" s="11">
        <f t="shared" si="3"/>
        <v>529</v>
      </c>
    </row>
    <row r="57" spans="1:8" ht="14.45" x14ac:dyDescent="0.3">
      <c r="A57" s="18"/>
      <c r="B57" s="18" t="s">
        <v>25</v>
      </c>
      <c r="C57" s="18"/>
      <c r="D57" s="18"/>
      <c r="E57" s="18"/>
      <c r="F57" s="11">
        <v>55</v>
      </c>
      <c r="G57" s="11">
        <v>23</v>
      </c>
      <c r="H57" s="11">
        <f t="shared" si="3"/>
        <v>1265</v>
      </c>
    </row>
    <row r="59" spans="1:8" ht="14.45" x14ac:dyDescent="0.3">
      <c r="B59" s="19" t="s">
        <v>48</v>
      </c>
      <c r="C59" s="14"/>
      <c r="D59" s="14"/>
      <c r="E59" s="14"/>
      <c r="F59" s="15">
        <f>SUM(F51:F58)</f>
        <v>384</v>
      </c>
      <c r="G59" s="15"/>
      <c r="H59" s="3">
        <f>SUM(H51:H58)</f>
        <v>8832</v>
      </c>
    </row>
    <row r="60" spans="1:8" ht="14.45" x14ac:dyDescent="0.3">
      <c r="B60" s="19" t="s">
        <v>29</v>
      </c>
      <c r="C60" s="14"/>
      <c r="D60" s="14"/>
      <c r="E60" s="14"/>
      <c r="F60" s="15">
        <f>F59-F57</f>
        <v>329</v>
      </c>
      <c r="G60" s="15"/>
      <c r="H60" s="3">
        <f>H59-H57</f>
        <v>7567</v>
      </c>
    </row>
    <row r="64" spans="1:8" ht="150.75" customHeight="1" x14ac:dyDescent="0.3"/>
    <row r="65" spans="1:8" ht="14.45" x14ac:dyDescent="0.3">
      <c r="B65" s="7" t="s">
        <v>58</v>
      </c>
    </row>
    <row r="66" spans="1:8" ht="30" x14ac:dyDescent="0.25">
      <c r="A66" s="16" t="s">
        <v>0</v>
      </c>
      <c r="B66" s="25" t="s">
        <v>1</v>
      </c>
      <c r="C66" s="25" t="s">
        <v>2</v>
      </c>
      <c r="D66" s="25" t="s">
        <v>3</v>
      </c>
      <c r="E66" s="25" t="s">
        <v>4</v>
      </c>
      <c r="F66" s="26" t="s">
        <v>5</v>
      </c>
      <c r="G66" s="23" t="s">
        <v>59</v>
      </c>
      <c r="H66" s="10" t="s">
        <v>27</v>
      </c>
    </row>
    <row r="67" spans="1:8" ht="30" x14ac:dyDescent="0.25">
      <c r="A67" s="16">
        <v>5638</v>
      </c>
      <c r="B67" s="16" t="s">
        <v>49</v>
      </c>
      <c r="C67" s="16" t="s">
        <v>7</v>
      </c>
      <c r="D67" s="16" t="s">
        <v>8</v>
      </c>
      <c r="E67" s="16" t="s">
        <v>9</v>
      </c>
      <c r="F67" s="24">
        <v>67</v>
      </c>
      <c r="G67" s="11">
        <v>23</v>
      </c>
      <c r="H67" s="11">
        <f>F67*G67</f>
        <v>1541</v>
      </c>
    </row>
    <row r="68" spans="1:8" ht="30" x14ac:dyDescent="0.25">
      <c r="A68" s="16">
        <v>5639</v>
      </c>
      <c r="B68" s="16" t="s">
        <v>50</v>
      </c>
      <c r="C68" s="16" t="s">
        <v>7</v>
      </c>
      <c r="D68" s="16" t="s">
        <v>8</v>
      </c>
      <c r="E68" s="16" t="s">
        <v>9</v>
      </c>
      <c r="F68" s="24">
        <v>67</v>
      </c>
      <c r="G68" s="11">
        <v>23</v>
      </c>
      <c r="H68" s="11">
        <f t="shared" ref="H68:H72" si="4">F68*G68</f>
        <v>1541</v>
      </c>
    </row>
    <row r="69" spans="1:8" ht="30" x14ac:dyDescent="0.25">
      <c r="A69" s="16">
        <v>3559</v>
      </c>
      <c r="B69" s="16" t="s">
        <v>51</v>
      </c>
      <c r="C69" s="16" t="s">
        <v>46</v>
      </c>
      <c r="D69" s="16" t="s">
        <v>14</v>
      </c>
      <c r="E69" s="16" t="s">
        <v>13</v>
      </c>
      <c r="F69" s="24">
        <v>45</v>
      </c>
      <c r="G69" s="11">
        <v>23</v>
      </c>
      <c r="H69" s="11">
        <f t="shared" si="4"/>
        <v>1035</v>
      </c>
    </row>
    <row r="70" spans="1:8" ht="45" x14ac:dyDescent="0.25">
      <c r="A70" s="16">
        <v>5687</v>
      </c>
      <c r="B70" s="16" t="s">
        <v>52</v>
      </c>
      <c r="C70" s="16" t="s">
        <v>53</v>
      </c>
      <c r="D70" s="16" t="s">
        <v>14</v>
      </c>
      <c r="E70" s="16" t="s">
        <v>9</v>
      </c>
      <c r="F70" s="24">
        <v>59</v>
      </c>
      <c r="G70" s="11">
        <v>23</v>
      </c>
      <c r="H70" s="11">
        <f t="shared" si="4"/>
        <v>1357</v>
      </c>
    </row>
    <row r="71" spans="1:8" ht="30" x14ac:dyDescent="0.25">
      <c r="A71" s="16">
        <v>5752</v>
      </c>
      <c r="B71" s="16" t="s">
        <v>54</v>
      </c>
      <c r="C71" s="16" t="s">
        <v>18</v>
      </c>
      <c r="D71" s="16" t="s">
        <v>14</v>
      </c>
      <c r="E71" s="16" t="s">
        <v>9</v>
      </c>
      <c r="F71" s="24">
        <v>68</v>
      </c>
      <c r="G71" s="10">
        <v>23</v>
      </c>
      <c r="H71" s="11">
        <f t="shared" si="4"/>
        <v>1564</v>
      </c>
    </row>
    <row r="72" spans="1:8" ht="30" x14ac:dyDescent="0.25">
      <c r="A72" s="16">
        <v>4860</v>
      </c>
      <c r="B72" s="16" t="s">
        <v>55</v>
      </c>
      <c r="C72" s="16" t="s">
        <v>56</v>
      </c>
      <c r="D72" s="16" t="s">
        <v>14</v>
      </c>
      <c r="E72" s="16" t="s">
        <v>57</v>
      </c>
      <c r="F72" s="24">
        <v>34</v>
      </c>
      <c r="G72" s="10">
        <v>23</v>
      </c>
      <c r="H72" s="11">
        <f t="shared" si="4"/>
        <v>782</v>
      </c>
    </row>
    <row r="73" spans="1:8" ht="14.45" x14ac:dyDescent="0.3">
      <c r="A73" s="18"/>
      <c r="B73" s="18" t="s">
        <v>25</v>
      </c>
      <c r="C73" s="18"/>
      <c r="D73" s="18"/>
      <c r="E73" s="18"/>
      <c r="F73" s="11">
        <v>57</v>
      </c>
      <c r="G73" s="11">
        <v>23</v>
      </c>
      <c r="H73" s="11">
        <f t="shared" ref="H73" si="5">F73*G73</f>
        <v>1311</v>
      </c>
    </row>
    <row r="75" spans="1:8" ht="14.45" x14ac:dyDescent="0.3">
      <c r="B75" s="19" t="s">
        <v>60</v>
      </c>
      <c r="C75" s="14"/>
      <c r="D75" s="14"/>
      <c r="E75" s="14"/>
      <c r="F75" s="15">
        <f>SUM(F67:F74)</f>
        <v>397</v>
      </c>
      <c r="G75" s="15"/>
      <c r="H75" s="3">
        <f>SUM(H67:H74)</f>
        <v>9131</v>
      </c>
    </row>
    <row r="76" spans="1:8" ht="14.45" x14ac:dyDescent="0.3">
      <c r="B76" s="19" t="s">
        <v>29</v>
      </c>
      <c r="C76" s="14"/>
      <c r="D76" s="14"/>
      <c r="E76" s="14"/>
      <c r="F76" s="15">
        <f>F75-F73</f>
        <v>340</v>
      </c>
      <c r="G76" s="15"/>
      <c r="H76" s="3">
        <f>H75-H73</f>
        <v>7820</v>
      </c>
    </row>
    <row r="77" spans="1:8" ht="14.45" x14ac:dyDescent="0.3">
      <c r="B77" s="19"/>
      <c r="C77" s="14"/>
      <c r="D77" s="14"/>
      <c r="E77" s="14"/>
      <c r="F77" s="15"/>
      <c r="G77" s="15"/>
      <c r="H77" s="3"/>
    </row>
    <row r="79" spans="1:8" ht="165.75" customHeight="1" x14ac:dyDescent="0.3"/>
    <row r="80" spans="1:8" ht="14.45" x14ac:dyDescent="0.3">
      <c r="B80" s="7" t="s">
        <v>63</v>
      </c>
    </row>
    <row r="81" spans="1:8" ht="45" x14ac:dyDescent="0.25">
      <c r="A81" s="16" t="s">
        <v>0</v>
      </c>
      <c r="B81" s="25" t="s">
        <v>1</v>
      </c>
      <c r="C81" s="25" t="s">
        <v>2</v>
      </c>
      <c r="D81" s="25" t="s">
        <v>3</v>
      </c>
      <c r="E81" s="25" t="s">
        <v>4</v>
      </c>
      <c r="F81" s="26" t="s">
        <v>5</v>
      </c>
      <c r="G81" s="23" t="s">
        <v>64</v>
      </c>
      <c r="H81" s="10" t="s">
        <v>27</v>
      </c>
    </row>
    <row r="82" spans="1:8" ht="30" x14ac:dyDescent="0.25">
      <c r="A82" s="16">
        <v>5638</v>
      </c>
      <c r="B82" s="16" t="s">
        <v>49</v>
      </c>
      <c r="C82" s="16" t="s">
        <v>7</v>
      </c>
      <c r="D82" s="16" t="s">
        <v>8</v>
      </c>
      <c r="E82" s="16" t="s">
        <v>9</v>
      </c>
      <c r="F82" s="24">
        <v>67</v>
      </c>
      <c r="G82" s="11">
        <v>41</v>
      </c>
      <c r="H82" s="11">
        <f>F82*G82</f>
        <v>2747</v>
      </c>
    </row>
    <row r="83" spans="1:8" ht="30" x14ac:dyDescent="0.25">
      <c r="A83" s="16">
        <v>5639</v>
      </c>
      <c r="B83" s="16" t="s">
        <v>50</v>
      </c>
      <c r="C83" s="16" t="s">
        <v>7</v>
      </c>
      <c r="D83" s="16" t="s">
        <v>8</v>
      </c>
      <c r="E83" s="16" t="s">
        <v>9</v>
      </c>
      <c r="F83" s="24">
        <v>67</v>
      </c>
      <c r="G83" s="11">
        <v>41</v>
      </c>
      <c r="H83" s="11">
        <f t="shared" ref="H83:H88" si="6">F83*G83</f>
        <v>2747</v>
      </c>
    </row>
    <row r="84" spans="1:8" ht="30" x14ac:dyDescent="0.25">
      <c r="A84" s="16">
        <v>5123</v>
      </c>
      <c r="B84" s="16" t="s">
        <v>61</v>
      </c>
      <c r="C84" s="16" t="s">
        <v>62</v>
      </c>
      <c r="D84" s="16" t="s">
        <v>14</v>
      </c>
      <c r="E84" s="16" t="s">
        <v>32</v>
      </c>
      <c r="F84" s="24">
        <v>57</v>
      </c>
      <c r="G84" s="11">
        <v>41</v>
      </c>
      <c r="H84" s="11">
        <f t="shared" si="6"/>
        <v>2337</v>
      </c>
    </row>
    <row r="85" spans="1:8" ht="45" x14ac:dyDescent="0.25">
      <c r="A85" s="16">
        <v>5687</v>
      </c>
      <c r="B85" s="16" t="s">
        <v>52</v>
      </c>
      <c r="C85" s="16" t="s">
        <v>53</v>
      </c>
      <c r="D85" s="16" t="s">
        <v>14</v>
      </c>
      <c r="E85" s="16" t="s">
        <v>9</v>
      </c>
      <c r="F85" s="24">
        <v>59</v>
      </c>
      <c r="G85" s="11">
        <v>41</v>
      </c>
      <c r="H85" s="11">
        <f t="shared" si="6"/>
        <v>2419</v>
      </c>
    </row>
    <row r="86" spans="1:8" ht="30" x14ac:dyDescent="0.25">
      <c r="A86" s="16">
        <v>5752</v>
      </c>
      <c r="B86" s="16" t="s">
        <v>54</v>
      </c>
      <c r="C86" s="16" t="s">
        <v>18</v>
      </c>
      <c r="D86" s="16" t="s">
        <v>14</v>
      </c>
      <c r="E86" s="16" t="s">
        <v>9</v>
      </c>
      <c r="F86" s="24">
        <v>68</v>
      </c>
      <c r="G86" s="10">
        <v>41</v>
      </c>
      <c r="H86" s="11">
        <f t="shared" si="6"/>
        <v>2788</v>
      </c>
    </row>
    <row r="87" spans="1:8" ht="30" x14ac:dyDescent="0.25">
      <c r="A87" s="16">
        <v>4860</v>
      </c>
      <c r="B87" s="16" t="s">
        <v>55</v>
      </c>
      <c r="C87" s="16" t="s">
        <v>56</v>
      </c>
      <c r="D87" s="16" t="s">
        <v>14</v>
      </c>
      <c r="E87" s="16" t="s">
        <v>57</v>
      </c>
      <c r="F87" s="24">
        <v>34</v>
      </c>
      <c r="G87" s="10">
        <v>41</v>
      </c>
      <c r="H87" s="11">
        <f t="shared" si="6"/>
        <v>1394</v>
      </c>
    </row>
    <row r="88" spans="1:8" ht="14.45" x14ac:dyDescent="0.3">
      <c r="A88" s="18"/>
      <c r="B88" s="18" t="s">
        <v>25</v>
      </c>
      <c r="C88" s="18"/>
      <c r="D88" s="18"/>
      <c r="E88" s="18"/>
      <c r="F88" s="11">
        <v>57</v>
      </c>
      <c r="G88" s="11">
        <v>41</v>
      </c>
      <c r="H88" s="11">
        <f t="shared" si="6"/>
        <v>2337</v>
      </c>
    </row>
    <row r="89" spans="1:8" ht="14.45" x14ac:dyDescent="0.3">
      <c r="A89" s="28"/>
      <c r="B89" s="28"/>
      <c r="C89" s="28"/>
      <c r="D89" s="28"/>
      <c r="E89" s="28"/>
      <c r="F89" s="29"/>
      <c r="G89" s="29"/>
      <c r="H89" s="29"/>
    </row>
    <row r="90" spans="1:8" ht="14.45" x14ac:dyDescent="0.3">
      <c r="A90" s="28"/>
      <c r="B90" s="28"/>
      <c r="C90" s="28"/>
      <c r="D90" s="28"/>
      <c r="E90" s="28"/>
      <c r="F90" s="29"/>
      <c r="G90" s="29"/>
      <c r="H90" s="29"/>
    </row>
    <row r="92" spans="1:8" ht="14.45" x14ac:dyDescent="0.3">
      <c r="B92" s="19" t="s">
        <v>65</v>
      </c>
      <c r="C92" s="14"/>
      <c r="D92" s="14"/>
      <c r="E92" s="14"/>
      <c r="F92" s="15">
        <f>SUM(F82:F91)</f>
        <v>409</v>
      </c>
      <c r="G92" s="15"/>
      <c r="H92" s="3">
        <f>SUM(H82:H91)</f>
        <v>16769</v>
      </c>
    </row>
    <row r="93" spans="1:8" ht="14.45" x14ac:dyDescent="0.3">
      <c r="B93" s="19" t="s">
        <v>29</v>
      </c>
      <c r="C93" s="14"/>
      <c r="D93" s="14"/>
      <c r="E93" s="14"/>
      <c r="F93" s="15">
        <f>F92-F88</f>
        <v>352</v>
      </c>
      <c r="G93" s="15"/>
      <c r="H93" s="3">
        <f>H92-H88</f>
        <v>14432</v>
      </c>
    </row>
    <row r="94" spans="1:8" ht="151.5" customHeight="1" x14ac:dyDescent="0.3"/>
    <row r="95" spans="1:8" ht="14.45" x14ac:dyDescent="0.3">
      <c r="B95" s="27" t="s">
        <v>77</v>
      </c>
    </row>
    <row r="96" spans="1:8" ht="30" x14ac:dyDescent="0.25">
      <c r="A96" s="16" t="s">
        <v>0</v>
      </c>
      <c r="B96" s="25" t="s">
        <v>1</v>
      </c>
      <c r="C96" s="25" t="s">
        <v>2</v>
      </c>
      <c r="D96" s="25" t="s">
        <v>3</v>
      </c>
      <c r="E96" s="25" t="s">
        <v>4</v>
      </c>
      <c r="F96" s="26" t="s">
        <v>5</v>
      </c>
      <c r="G96" s="23" t="s">
        <v>78</v>
      </c>
      <c r="H96" s="10" t="s">
        <v>27</v>
      </c>
    </row>
    <row r="97" spans="1:8" ht="30" x14ac:dyDescent="0.25">
      <c r="A97" s="16">
        <v>5640</v>
      </c>
      <c r="B97" s="16" t="s">
        <v>66</v>
      </c>
      <c r="C97" s="16" t="s">
        <v>7</v>
      </c>
      <c r="D97" s="16" t="s">
        <v>8</v>
      </c>
      <c r="E97" s="16" t="s">
        <v>9</v>
      </c>
      <c r="F97" s="24">
        <v>67</v>
      </c>
      <c r="G97" s="11">
        <v>20</v>
      </c>
      <c r="H97" s="11">
        <f>F97*G97</f>
        <v>1340</v>
      </c>
    </row>
    <row r="98" spans="1:8" ht="30" x14ac:dyDescent="0.25">
      <c r="A98" s="16">
        <v>5641</v>
      </c>
      <c r="B98" s="16" t="s">
        <v>67</v>
      </c>
      <c r="C98" s="16" t="s">
        <v>7</v>
      </c>
      <c r="D98" s="16" t="s">
        <v>8</v>
      </c>
      <c r="E98" s="16" t="s">
        <v>9</v>
      </c>
      <c r="F98" s="24">
        <v>67</v>
      </c>
      <c r="G98" s="11">
        <v>20</v>
      </c>
      <c r="H98" s="11">
        <f t="shared" ref="H98:H104" si="7">F98*G98</f>
        <v>1340</v>
      </c>
    </row>
    <row r="99" spans="1:8" ht="30" x14ac:dyDescent="0.25">
      <c r="A99" s="16">
        <v>4608</v>
      </c>
      <c r="B99" s="16" t="s">
        <v>68</v>
      </c>
      <c r="C99" s="16" t="s">
        <v>69</v>
      </c>
      <c r="D99" s="16" t="s">
        <v>14</v>
      </c>
      <c r="E99" s="16" t="s">
        <v>13</v>
      </c>
      <c r="F99" s="24">
        <v>45</v>
      </c>
      <c r="G99" s="11">
        <v>20</v>
      </c>
      <c r="H99" s="11">
        <f t="shared" si="7"/>
        <v>900</v>
      </c>
    </row>
    <row r="100" spans="1:8" ht="45" x14ac:dyDescent="0.25">
      <c r="A100" s="16">
        <v>5689</v>
      </c>
      <c r="B100" s="16" t="s">
        <v>70</v>
      </c>
      <c r="C100" s="16" t="s">
        <v>53</v>
      </c>
      <c r="D100" s="16" t="s">
        <v>14</v>
      </c>
      <c r="E100" s="16" t="s">
        <v>9</v>
      </c>
      <c r="F100" s="24">
        <v>59</v>
      </c>
      <c r="G100" s="11">
        <v>20</v>
      </c>
      <c r="H100" s="11">
        <f t="shared" si="7"/>
        <v>1180</v>
      </c>
    </row>
    <row r="101" spans="1:8" ht="30" x14ac:dyDescent="0.25">
      <c r="A101" s="16">
        <v>5754</v>
      </c>
      <c r="B101" s="16" t="s">
        <v>71</v>
      </c>
      <c r="C101" s="16" t="s">
        <v>18</v>
      </c>
      <c r="D101" s="16" t="s">
        <v>14</v>
      </c>
      <c r="E101" s="16" t="s">
        <v>9</v>
      </c>
      <c r="F101" s="24">
        <v>68</v>
      </c>
      <c r="G101" s="10">
        <v>20</v>
      </c>
      <c r="H101" s="11">
        <f t="shared" si="7"/>
        <v>1360</v>
      </c>
    </row>
    <row r="102" spans="1:8" x14ac:dyDescent="0.25">
      <c r="A102" s="16">
        <v>4862</v>
      </c>
      <c r="B102" s="16" t="s">
        <v>72</v>
      </c>
      <c r="C102" s="16" t="s">
        <v>73</v>
      </c>
      <c r="D102" s="16" t="s">
        <v>14</v>
      </c>
      <c r="E102" s="16" t="s">
        <v>57</v>
      </c>
      <c r="F102" s="24">
        <v>30</v>
      </c>
      <c r="G102" s="10">
        <v>20</v>
      </c>
      <c r="H102" s="11">
        <f t="shared" si="7"/>
        <v>600</v>
      </c>
    </row>
    <row r="103" spans="1:8" ht="28.9" x14ac:dyDescent="0.3">
      <c r="A103" s="16">
        <v>79</v>
      </c>
      <c r="B103" s="16" t="s">
        <v>74</v>
      </c>
      <c r="C103" s="16" t="s">
        <v>75</v>
      </c>
      <c r="D103" s="16" t="s">
        <v>14</v>
      </c>
      <c r="E103" s="16" t="s">
        <v>76</v>
      </c>
      <c r="F103" s="24">
        <v>59</v>
      </c>
      <c r="G103" s="8">
        <v>20</v>
      </c>
      <c r="H103" s="11">
        <f t="shared" si="7"/>
        <v>1180</v>
      </c>
    </row>
    <row r="104" spans="1:8" ht="14.45" x14ac:dyDescent="0.3">
      <c r="A104" s="18"/>
      <c r="B104" s="18" t="s">
        <v>25</v>
      </c>
      <c r="C104" s="18"/>
      <c r="D104" s="18"/>
      <c r="E104" s="18"/>
      <c r="F104" s="11">
        <v>57</v>
      </c>
      <c r="G104" s="11">
        <v>20</v>
      </c>
      <c r="H104" s="11">
        <f t="shared" si="7"/>
        <v>1140</v>
      </c>
    </row>
    <row r="106" spans="1:8" ht="14.45" x14ac:dyDescent="0.3">
      <c r="B106" s="19" t="s">
        <v>79</v>
      </c>
      <c r="C106" s="14"/>
      <c r="D106" s="14"/>
      <c r="E106" s="14"/>
      <c r="F106" s="15">
        <f>SUM(F97:F105)</f>
        <v>452</v>
      </c>
      <c r="G106" s="15"/>
      <c r="H106" s="3">
        <f>SUM(H97:H105)</f>
        <v>9040</v>
      </c>
    </row>
    <row r="107" spans="1:8" ht="14.45" x14ac:dyDescent="0.3">
      <c r="B107" s="19" t="s">
        <v>29</v>
      </c>
      <c r="C107" s="14"/>
      <c r="D107" s="14"/>
      <c r="E107" s="14"/>
      <c r="F107" s="15">
        <f>F106-F104</f>
        <v>395</v>
      </c>
      <c r="G107" s="15"/>
      <c r="H107" s="3">
        <f>H106-H104</f>
        <v>7900</v>
      </c>
    </row>
    <row r="110" spans="1:8" ht="153.75" customHeight="1" x14ac:dyDescent="0.3"/>
    <row r="112" spans="1:8" ht="14.45" x14ac:dyDescent="0.3">
      <c r="B112" s="7" t="s">
        <v>85</v>
      </c>
    </row>
    <row r="113" spans="1:8" ht="45" x14ac:dyDescent="0.25">
      <c r="A113" s="1" t="s">
        <v>0</v>
      </c>
      <c r="B113" s="2" t="s">
        <v>1</v>
      </c>
      <c r="C113" s="2" t="s">
        <v>2</v>
      </c>
      <c r="D113" s="2" t="s">
        <v>3</v>
      </c>
      <c r="E113" s="2" t="s">
        <v>4</v>
      </c>
      <c r="F113" s="2" t="s">
        <v>5</v>
      </c>
      <c r="G113" s="23" t="s">
        <v>86</v>
      </c>
      <c r="H113" s="10" t="s">
        <v>27</v>
      </c>
    </row>
    <row r="114" spans="1:8" ht="31.5" x14ac:dyDescent="0.25">
      <c r="A114" s="1">
        <v>5640</v>
      </c>
      <c r="B114" s="1" t="s">
        <v>66</v>
      </c>
      <c r="C114" s="1" t="s">
        <v>7</v>
      </c>
      <c r="D114" s="1" t="s">
        <v>8</v>
      </c>
      <c r="E114" s="1" t="s">
        <v>9</v>
      </c>
      <c r="F114" s="1">
        <v>67</v>
      </c>
      <c r="G114" s="11">
        <v>47</v>
      </c>
      <c r="H114" s="11">
        <f>F114*G114</f>
        <v>3149</v>
      </c>
    </row>
    <row r="115" spans="1:8" ht="31.5" x14ac:dyDescent="0.25">
      <c r="A115" s="1">
        <v>5641</v>
      </c>
      <c r="B115" s="1" t="s">
        <v>67</v>
      </c>
      <c r="C115" s="1" t="s">
        <v>7</v>
      </c>
      <c r="D115" s="1" t="s">
        <v>8</v>
      </c>
      <c r="E115" s="1" t="s">
        <v>9</v>
      </c>
      <c r="F115" s="1">
        <v>67</v>
      </c>
      <c r="G115" s="11">
        <v>47</v>
      </c>
      <c r="H115" s="11">
        <f t="shared" ref="H115:H121" si="8">F115*G115</f>
        <v>3149</v>
      </c>
    </row>
    <row r="116" spans="1:8" ht="47.25" x14ac:dyDescent="0.25">
      <c r="A116" s="1">
        <v>5125</v>
      </c>
      <c r="B116" s="1" t="s">
        <v>80</v>
      </c>
      <c r="C116" s="1" t="s">
        <v>81</v>
      </c>
      <c r="D116" s="1" t="s">
        <v>14</v>
      </c>
      <c r="E116" s="1" t="s">
        <v>32</v>
      </c>
      <c r="F116" s="1">
        <v>57</v>
      </c>
      <c r="G116" s="11">
        <v>47</v>
      </c>
      <c r="H116" s="11">
        <f t="shared" si="8"/>
        <v>2679</v>
      </c>
    </row>
    <row r="117" spans="1:8" ht="47.25" x14ac:dyDescent="0.25">
      <c r="A117" s="1">
        <v>5689</v>
      </c>
      <c r="B117" s="1" t="s">
        <v>70</v>
      </c>
      <c r="C117" s="1" t="s">
        <v>53</v>
      </c>
      <c r="D117" s="1" t="s">
        <v>14</v>
      </c>
      <c r="E117" s="1" t="s">
        <v>9</v>
      </c>
      <c r="F117" s="1">
        <v>59</v>
      </c>
      <c r="G117" s="11">
        <v>47</v>
      </c>
      <c r="H117" s="11">
        <f t="shared" si="8"/>
        <v>2773</v>
      </c>
    </row>
    <row r="118" spans="1:8" ht="31.5" x14ac:dyDescent="0.25">
      <c r="A118" s="1">
        <v>5754</v>
      </c>
      <c r="B118" s="1" t="s">
        <v>71</v>
      </c>
      <c r="C118" s="1" t="s">
        <v>18</v>
      </c>
      <c r="D118" s="1" t="s">
        <v>14</v>
      </c>
      <c r="E118" s="1" t="s">
        <v>9</v>
      </c>
      <c r="F118" s="1">
        <v>68</v>
      </c>
      <c r="G118" s="10">
        <v>47</v>
      </c>
      <c r="H118" s="11">
        <f t="shared" si="8"/>
        <v>3196</v>
      </c>
    </row>
    <row r="119" spans="1:8" ht="15.75" x14ac:dyDescent="0.25">
      <c r="A119" s="1">
        <v>4862</v>
      </c>
      <c r="B119" s="1" t="s">
        <v>72</v>
      </c>
      <c r="C119" s="1" t="s">
        <v>73</v>
      </c>
      <c r="D119" s="1" t="s">
        <v>14</v>
      </c>
      <c r="E119" s="1" t="s">
        <v>57</v>
      </c>
      <c r="F119" s="1">
        <v>30</v>
      </c>
      <c r="G119" s="10">
        <v>47</v>
      </c>
      <c r="H119" s="11">
        <f t="shared" si="8"/>
        <v>1410</v>
      </c>
    </row>
    <row r="120" spans="1:8" ht="15.75" x14ac:dyDescent="0.25">
      <c r="A120" s="1">
        <v>4846</v>
      </c>
      <c r="B120" s="1" t="s">
        <v>82</v>
      </c>
      <c r="C120" s="1" t="s">
        <v>83</v>
      </c>
      <c r="D120" s="1" t="s">
        <v>14</v>
      </c>
      <c r="E120" s="1" t="s">
        <v>84</v>
      </c>
      <c r="F120" s="1">
        <v>47</v>
      </c>
      <c r="G120" s="8">
        <v>47</v>
      </c>
      <c r="H120" s="11">
        <f t="shared" si="8"/>
        <v>2209</v>
      </c>
    </row>
    <row r="121" spans="1:8" ht="14.45" x14ac:dyDescent="0.3">
      <c r="A121" s="18"/>
      <c r="B121" s="18" t="s">
        <v>25</v>
      </c>
      <c r="C121" s="18"/>
      <c r="D121" s="18"/>
      <c r="E121" s="18"/>
      <c r="F121" s="11">
        <v>57</v>
      </c>
      <c r="G121" s="11">
        <v>47</v>
      </c>
      <c r="H121" s="11">
        <f t="shared" si="8"/>
        <v>2679</v>
      </c>
    </row>
    <row r="122" spans="1:8" ht="14.45" x14ac:dyDescent="0.3">
      <c r="A122" s="28"/>
      <c r="B122" s="28"/>
      <c r="C122" s="28"/>
      <c r="D122" s="28"/>
      <c r="E122" s="28"/>
      <c r="F122" s="29"/>
      <c r="G122" s="29"/>
      <c r="H122" s="29"/>
    </row>
    <row r="123" spans="1:8" ht="14.45" x14ac:dyDescent="0.3">
      <c r="B123" s="19" t="s">
        <v>87</v>
      </c>
      <c r="C123" s="14"/>
      <c r="D123" s="14"/>
      <c r="E123" s="14"/>
      <c r="F123" s="15">
        <f>SUM(F114:F121)</f>
        <v>452</v>
      </c>
      <c r="G123" s="15"/>
      <c r="H123" s="3">
        <f>SUM(H114:H122)</f>
        <v>21244</v>
      </c>
    </row>
    <row r="124" spans="1:8" ht="14.45" x14ac:dyDescent="0.3">
      <c r="B124" s="19" t="s">
        <v>29</v>
      </c>
      <c r="C124" s="14"/>
      <c r="D124" s="14"/>
      <c r="E124" s="14"/>
      <c r="F124" s="15">
        <f>F123-F121</f>
        <v>395</v>
      </c>
      <c r="G124" s="15"/>
      <c r="H124" s="3">
        <f>H123-H121</f>
        <v>18565</v>
      </c>
    </row>
    <row r="125" spans="1:8" ht="139.5" customHeight="1" x14ac:dyDescent="0.3"/>
    <row r="126" spans="1:8" ht="14.45" x14ac:dyDescent="0.3">
      <c r="B126" s="27" t="s">
        <v>113</v>
      </c>
    </row>
    <row r="127" spans="1:8" ht="45" x14ac:dyDescent="0.25">
      <c r="A127" s="1" t="s">
        <v>0</v>
      </c>
      <c r="B127" s="2" t="s">
        <v>1</v>
      </c>
      <c r="C127" s="2" t="s">
        <v>2</v>
      </c>
      <c r="D127" s="2" t="s">
        <v>3</v>
      </c>
      <c r="E127" s="2" t="s">
        <v>4</v>
      </c>
      <c r="F127" s="2" t="s">
        <v>5</v>
      </c>
      <c r="G127" s="23" t="s">
        <v>114</v>
      </c>
      <c r="H127" s="10" t="s">
        <v>27</v>
      </c>
    </row>
    <row r="128" spans="1:8" ht="47.25" x14ac:dyDescent="0.25">
      <c r="A128" s="1">
        <v>5643</v>
      </c>
      <c r="B128" s="1" t="s">
        <v>88</v>
      </c>
      <c r="C128" s="1" t="s">
        <v>89</v>
      </c>
      <c r="D128" s="1" t="s">
        <v>14</v>
      </c>
      <c r="E128" s="1" t="s">
        <v>9</v>
      </c>
      <c r="F128" s="1">
        <v>48</v>
      </c>
      <c r="G128" s="11">
        <v>54</v>
      </c>
      <c r="H128" s="11">
        <f>F128*G128</f>
        <v>2592</v>
      </c>
    </row>
    <row r="129" spans="1:8" ht="15.6" x14ac:dyDescent="0.3">
      <c r="A129" s="1">
        <v>5030</v>
      </c>
      <c r="B129" s="1" t="s">
        <v>90</v>
      </c>
      <c r="C129" s="1" t="s">
        <v>91</v>
      </c>
      <c r="D129" s="1" t="s">
        <v>14</v>
      </c>
      <c r="E129" s="1" t="s">
        <v>76</v>
      </c>
      <c r="F129" s="1">
        <v>59.99</v>
      </c>
      <c r="G129" s="11">
        <v>54</v>
      </c>
      <c r="H129" s="11">
        <f t="shared" ref="H129:H139" si="9">F129*G129</f>
        <v>3239.46</v>
      </c>
    </row>
    <row r="130" spans="1:8" ht="31.5" x14ac:dyDescent="0.25">
      <c r="A130" s="1">
        <v>5736</v>
      </c>
      <c r="B130" s="1" t="s">
        <v>92</v>
      </c>
      <c r="C130" s="1" t="s">
        <v>93</v>
      </c>
      <c r="D130" s="1" t="s">
        <v>14</v>
      </c>
      <c r="E130" s="1" t="s">
        <v>9</v>
      </c>
      <c r="F130" s="1">
        <v>49</v>
      </c>
      <c r="G130" s="11">
        <v>54</v>
      </c>
      <c r="H130" s="11">
        <f t="shared" si="9"/>
        <v>2646</v>
      </c>
    </row>
    <row r="131" spans="1:8" ht="15.75" x14ac:dyDescent="0.25">
      <c r="A131" s="1">
        <v>5602</v>
      </c>
      <c r="B131" s="1" t="s">
        <v>94</v>
      </c>
      <c r="C131" s="1" t="s">
        <v>95</v>
      </c>
      <c r="D131" s="1" t="s">
        <v>14</v>
      </c>
      <c r="E131" s="1" t="s">
        <v>9</v>
      </c>
      <c r="F131" s="1">
        <v>45</v>
      </c>
      <c r="G131" s="11">
        <v>54</v>
      </c>
      <c r="H131" s="11">
        <f t="shared" si="9"/>
        <v>2430</v>
      </c>
    </row>
    <row r="132" spans="1:8" ht="15.75" x14ac:dyDescent="0.25">
      <c r="A132" s="1">
        <v>4778</v>
      </c>
      <c r="B132" s="1" t="s">
        <v>96</v>
      </c>
      <c r="C132" s="1" t="s">
        <v>97</v>
      </c>
      <c r="D132" s="1" t="s">
        <v>98</v>
      </c>
      <c r="E132" s="1" t="s">
        <v>99</v>
      </c>
      <c r="F132" s="1">
        <v>135</v>
      </c>
      <c r="G132" s="10">
        <v>54</v>
      </c>
      <c r="H132" s="11">
        <f t="shared" si="9"/>
        <v>7290</v>
      </c>
    </row>
    <row r="133" spans="1:8" ht="31.5" x14ac:dyDescent="0.25">
      <c r="A133" s="1">
        <v>5728</v>
      </c>
      <c r="B133" s="1" t="s">
        <v>100</v>
      </c>
      <c r="C133" s="1" t="s">
        <v>101</v>
      </c>
      <c r="D133" s="1" t="s">
        <v>14</v>
      </c>
      <c r="E133" s="1" t="s">
        <v>9</v>
      </c>
      <c r="F133" s="1">
        <v>57</v>
      </c>
      <c r="G133" s="10">
        <v>54</v>
      </c>
      <c r="H133" s="11">
        <f t="shared" si="9"/>
        <v>3078</v>
      </c>
    </row>
    <row r="134" spans="1:8" ht="31.5" x14ac:dyDescent="0.25">
      <c r="A134" s="1">
        <v>4617</v>
      </c>
      <c r="B134" s="1" t="s">
        <v>102</v>
      </c>
      <c r="C134" s="1" t="s">
        <v>103</v>
      </c>
      <c r="D134" s="1" t="s">
        <v>98</v>
      </c>
      <c r="E134" s="1" t="s">
        <v>13</v>
      </c>
      <c r="F134" s="1">
        <v>68</v>
      </c>
      <c r="G134" s="8">
        <v>54</v>
      </c>
      <c r="H134" s="11">
        <f t="shared" si="9"/>
        <v>3672</v>
      </c>
    </row>
    <row r="135" spans="1:8" ht="47.25" x14ac:dyDescent="0.25">
      <c r="A135" s="1">
        <v>5762</v>
      </c>
      <c r="B135" s="1" t="s">
        <v>104</v>
      </c>
      <c r="C135" s="1" t="s">
        <v>105</v>
      </c>
      <c r="D135" s="1" t="s">
        <v>106</v>
      </c>
      <c r="E135" s="1" t="s">
        <v>9</v>
      </c>
      <c r="F135" s="1">
        <v>79</v>
      </c>
      <c r="G135" s="11">
        <v>54</v>
      </c>
      <c r="H135" s="11">
        <f t="shared" si="9"/>
        <v>4266</v>
      </c>
    </row>
    <row r="136" spans="1:8" ht="47.25" x14ac:dyDescent="0.25">
      <c r="A136" s="1">
        <v>5667</v>
      </c>
      <c r="B136" s="1" t="s">
        <v>107</v>
      </c>
      <c r="C136" s="1" t="s">
        <v>108</v>
      </c>
      <c r="D136" s="1" t="s">
        <v>14</v>
      </c>
      <c r="E136" s="1" t="s">
        <v>9</v>
      </c>
      <c r="F136" s="1">
        <v>49</v>
      </c>
      <c r="G136" s="10">
        <v>54</v>
      </c>
      <c r="H136" s="11">
        <f t="shared" si="9"/>
        <v>2646</v>
      </c>
    </row>
    <row r="137" spans="1:8" ht="31.5" x14ac:dyDescent="0.25">
      <c r="A137" s="1">
        <v>4864</v>
      </c>
      <c r="B137" s="1" t="s">
        <v>109</v>
      </c>
      <c r="C137" s="1" t="s">
        <v>111</v>
      </c>
      <c r="D137" s="1" t="s">
        <v>14</v>
      </c>
      <c r="E137" s="1" t="s">
        <v>57</v>
      </c>
      <c r="F137" s="1">
        <v>34</v>
      </c>
      <c r="G137" s="10">
        <v>54</v>
      </c>
      <c r="H137" s="11">
        <f t="shared" si="9"/>
        <v>1836</v>
      </c>
    </row>
    <row r="138" spans="1:8" ht="15.75" x14ac:dyDescent="0.25">
      <c r="A138" s="1">
        <v>5028</v>
      </c>
      <c r="B138" s="1" t="s">
        <v>112</v>
      </c>
      <c r="C138" s="1" t="s">
        <v>83</v>
      </c>
      <c r="D138" s="1" t="s">
        <v>14</v>
      </c>
      <c r="E138" s="1" t="s">
        <v>84</v>
      </c>
      <c r="F138" s="1">
        <v>47</v>
      </c>
      <c r="G138" s="10">
        <v>54</v>
      </c>
      <c r="H138" s="11">
        <f t="shared" si="9"/>
        <v>2538</v>
      </c>
    </row>
    <row r="139" spans="1:8" ht="14.45" x14ac:dyDescent="0.3">
      <c r="A139" s="18"/>
      <c r="B139" s="18" t="s">
        <v>25</v>
      </c>
      <c r="C139" s="18"/>
      <c r="D139" s="18"/>
      <c r="E139" s="18"/>
      <c r="F139" s="11">
        <v>59</v>
      </c>
      <c r="G139" s="11">
        <v>54</v>
      </c>
      <c r="H139" s="11">
        <f t="shared" si="9"/>
        <v>3186</v>
      </c>
    </row>
    <row r="141" spans="1:8" ht="14.45" x14ac:dyDescent="0.3">
      <c r="B141" s="19" t="s">
        <v>115</v>
      </c>
      <c r="C141" s="14"/>
      <c r="D141" s="14"/>
      <c r="E141" s="14"/>
      <c r="F141" s="15">
        <f>SUM(F128:F140)</f>
        <v>729.99</v>
      </c>
      <c r="G141" s="15"/>
      <c r="H141" s="3">
        <f>SUM(H128:H140)</f>
        <v>39419.46</v>
      </c>
    </row>
    <row r="142" spans="1:8" ht="14.45" x14ac:dyDescent="0.3">
      <c r="B142" s="19" t="s">
        <v>29</v>
      </c>
      <c r="C142" s="14"/>
      <c r="D142" s="14"/>
      <c r="E142" s="14"/>
      <c r="F142" s="15">
        <f>F141-F139</f>
        <v>670.99</v>
      </c>
      <c r="G142" s="15"/>
      <c r="H142" s="3">
        <f>H141-H139</f>
        <v>36233.46</v>
      </c>
    </row>
    <row r="143" spans="1:8" ht="44.25" customHeight="1" x14ac:dyDescent="0.3"/>
    <row r="145" spans="1:8" ht="14.45" x14ac:dyDescent="0.3">
      <c r="B145" s="7" t="s">
        <v>132</v>
      </c>
    </row>
    <row r="146" spans="1:8" ht="45" x14ac:dyDescent="0.25">
      <c r="A146" s="1" t="s">
        <v>0</v>
      </c>
      <c r="B146" s="2" t="s">
        <v>1</v>
      </c>
      <c r="C146" s="2" t="s">
        <v>2</v>
      </c>
      <c r="D146" s="2" t="s">
        <v>3</v>
      </c>
      <c r="E146" s="2" t="s">
        <v>4</v>
      </c>
      <c r="F146" s="2" t="s">
        <v>5</v>
      </c>
      <c r="G146" s="23" t="s">
        <v>133</v>
      </c>
      <c r="H146" s="10" t="s">
        <v>27</v>
      </c>
    </row>
    <row r="147" spans="1:8" ht="47.25" x14ac:dyDescent="0.25">
      <c r="A147" s="1">
        <v>5645</v>
      </c>
      <c r="B147" s="1" t="s">
        <v>116</v>
      </c>
      <c r="C147" s="1" t="s">
        <v>89</v>
      </c>
      <c r="D147" s="1" t="s">
        <v>14</v>
      </c>
      <c r="E147" s="1" t="s">
        <v>9</v>
      </c>
      <c r="F147" s="1">
        <v>48</v>
      </c>
      <c r="G147" s="11">
        <v>28</v>
      </c>
      <c r="H147" s="11">
        <f>F147*G147</f>
        <v>1344</v>
      </c>
    </row>
    <row r="148" spans="1:8" ht="15.75" x14ac:dyDescent="0.25">
      <c r="A148" s="1">
        <v>1852</v>
      </c>
      <c r="B148" s="1" t="s">
        <v>117</v>
      </c>
      <c r="C148" s="1" t="s">
        <v>119</v>
      </c>
      <c r="D148" s="1" t="s">
        <v>14</v>
      </c>
      <c r="E148" s="1" t="s">
        <v>118</v>
      </c>
      <c r="F148" s="1">
        <v>74.47</v>
      </c>
      <c r="G148" s="11">
        <v>28</v>
      </c>
      <c r="H148" s="11">
        <f t="shared" ref="H148:H156" si="10">F148*G148</f>
        <v>2085.16</v>
      </c>
    </row>
    <row r="149" spans="1:8" ht="31.5" x14ac:dyDescent="0.25">
      <c r="A149" s="1">
        <v>5292</v>
      </c>
      <c r="B149" s="1" t="s">
        <v>120</v>
      </c>
      <c r="C149" s="1" t="s">
        <v>121</v>
      </c>
      <c r="D149" s="1" t="s">
        <v>14</v>
      </c>
      <c r="E149" s="1" t="s">
        <v>32</v>
      </c>
      <c r="F149" s="1">
        <v>45</v>
      </c>
      <c r="G149" s="11">
        <v>28</v>
      </c>
      <c r="H149" s="11">
        <f t="shared" si="10"/>
        <v>1260</v>
      </c>
    </row>
    <row r="150" spans="1:8" ht="15.75" x14ac:dyDescent="0.25">
      <c r="A150" s="1">
        <v>5604</v>
      </c>
      <c r="B150" s="1" t="s">
        <v>122</v>
      </c>
      <c r="C150" s="1" t="s">
        <v>95</v>
      </c>
      <c r="D150" s="1" t="s">
        <v>14</v>
      </c>
      <c r="E150" s="1" t="s">
        <v>9</v>
      </c>
      <c r="F150" s="1">
        <v>45</v>
      </c>
      <c r="G150" s="11">
        <v>28</v>
      </c>
      <c r="H150" s="11">
        <f t="shared" si="10"/>
        <v>1260</v>
      </c>
    </row>
    <row r="151" spans="1:8" ht="15.75" x14ac:dyDescent="0.25">
      <c r="A151" s="1">
        <v>4621</v>
      </c>
      <c r="B151" s="1" t="s">
        <v>123</v>
      </c>
      <c r="C151" s="1" t="s">
        <v>124</v>
      </c>
      <c r="D151" s="1" t="s">
        <v>14</v>
      </c>
      <c r="E151" s="1" t="s">
        <v>13</v>
      </c>
      <c r="F151" s="1">
        <v>37</v>
      </c>
      <c r="G151" s="10">
        <v>28</v>
      </c>
      <c r="H151" s="11">
        <f t="shared" si="10"/>
        <v>1036</v>
      </c>
    </row>
    <row r="152" spans="1:8" ht="31.5" x14ac:dyDescent="0.25">
      <c r="A152" s="1">
        <v>5764</v>
      </c>
      <c r="B152" s="1" t="s">
        <v>125</v>
      </c>
      <c r="C152" s="1" t="s">
        <v>126</v>
      </c>
      <c r="D152" s="1" t="s">
        <v>106</v>
      </c>
      <c r="E152" s="1" t="s">
        <v>9</v>
      </c>
      <c r="F152" s="1">
        <v>79</v>
      </c>
      <c r="G152" s="10">
        <v>28</v>
      </c>
      <c r="H152" s="11">
        <f t="shared" si="10"/>
        <v>2212</v>
      </c>
    </row>
    <row r="153" spans="1:8" ht="47.25" x14ac:dyDescent="0.25">
      <c r="A153" s="1">
        <v>5669</v>
      </c>
      <c r="B153" s="1" t="s">
        <v>127</v>
      </c>
      <c r="C153" s="1" t="s">
        <v>128</v>
      </c>
      <c r="D153" s="1" t="s">
        <v>14</v>
      </c>
      <c r="E153" s="1" t="s">
        <v>9</v>
      </c>
      <c r="F153" s="1">
        <v>49</v>
      </c>
      <c r="G153" s="8">
        <v>28</v>
      </c>
      <c r="H153" s="11">
        <f t="shared" si="10"/>
        <v>1372</v>
      </c>
    </row>
    <row r="154" spans="1:8" ht="31.15" x14ac:dyDescent="0.3">
      <c r="A154" s="1">
        <v>4866</v>
      </c>
      <c r="B154" s="1" t="s">
        <v>129</v>
      </c>
      <c r="C154" s="1" t="s">
        <v>110</v>
      </c>
      <c r="D154" s="1" t="s">
        <v>14</v>
      </c>
      <c r="E154" s="1" t="s">
        <v>57</v>
      </c>
      <c r="F154" s="1">
        <v>32</v>
      </c>
      <c r="G154" s="11">
        <v>28</v>
      </c>
      <c r="H154" s="11">
        <f t="shared" si="10"/>
        <v>896</v>
      </c>
    </row>
    <row r="155" spans="1:8" ht="31.15" x14ac:dyDescent="0.3">
      <c r="A155" s="1">
        <v>5030</v>
      </c>
      <c r="B155" s="1" t="s">
        <v>130</v>
      </c>
      <c r="C155" s="1" t="s">
        <v>131</v>
      </c>
      <c r="D155" s="1" t="s">
        <v>14</v>
      </c>
      <c r="E155" s="1" t="s">
        <v>76</v>
      </c>
      <c r="F155" s="1">
        <v>59.99</v>
      </c>
      <c r="G155" s="10">
        <v>28</v>
      </c>
      <c r="H155" s="11">
        <f t="shared" si="10"/>
        <v>1679.72</v>
      </c>
    </row>
    <row r="156" spans="1:8" ht="14.45" x14ac:dyDescent="0.3">
      <c r="A156" s="18" t="s">
        <v>25</v>
      </c>
      <c r="B156" s="18"/>
      <c r="C156" s="18"/>
      <c r="D156" s="18"/>
      <c r="E156" s="11"/>
      <c r="F156" s="11">
        <v>59</v>
      </c>
      <c r="G156" s="10">
        <v>28</v>
      </c>
      <c r="H156" s="11">
        <f t="shared" si="10"/>
        <v>1652</v>
      </c>
    </row>
    <row r="157" spans="1:8" x14ac:dyDescent="0.25">
      <c r="A157" s="28"/>
      <c r="B157" s="28"/>
      <c r="C157" s="28"/>
      <c r="D157" s="28"/>
      <c r="E157" s="29"/>
      <c r="F157" s="29"/>
      <c r="G157" s="36"/>
      <c r="H157" s="29"/>
    </row>
    <row r="158" spans="1:8" x14ac:dyDescent="0.25">
      <c r="G158"/>
      <c r="H158"/>
    </row>
    <row r="159" spans="1:8" x14ac:dyDescent="0.25">
      <c r="B159" s="19" t="s">
        <v>134</v>
      </c>
      <c r="C159" s="14"/>
      <c r="D159" s="14"/>
      <c r="E159" s="14"/>
      <c r="F159" s="15">
        <f>SUM(F147:F158)</f>
        <v>528.46</v>
      </c>
      <c r="G159" s="15"/>
      <c r="H159" s="3">
        <f>SUM(H145:H158)</f>
        <v>14796.88</v>
      </c>
    </row>
    <row r="160" spans="1:8" x14ac:dyDescent="0.25">
      <c r="B160" s="19" t="s">
        <v>29</v>
      </c>
      <c r="C160" s="14"/>
      <c r="D160" s="14"/>
      <c r="E160" s="14"/>
      <c r="F160" s="15">
        <f>F159-F156</f>
        <v>469.46000000000004</v>
      </c>
      <c r="G160" s="15"/>
      <c r="H160" s="3">
        <f>H159-H156</f>
        <v>13144.88</v>
      </c>
    </row>
    <row r="161" spans="1:8" ht="77.25" customHeight="1" x14ac:dyDescent="0.25"/>
    <row r="162" spans="1:8" x14ac:dyDescent="0.25">
      <c r="B162" s="7" t="s">
        <v>137</v>
      </c>
    </row>
    <row r="163" spans="1:8" ht="45" x14ac:dyDescent="0.25">
      <c r="A163" s="1" t="s">
        <v>0</v>
      </c>
      <c r="B163" s="2" t="s">
        <v>1</v>
      </c>
      <c r="C163" s="2" t="s">
        <v>2</v>
      </c>
      <c r="D163" s="2" t="s">
        <v>3</v>
      </c>
      <c r="E163" s="2" t="s">
        <v>4</v>
      </c>
      <c r="F163" s="2" t="s">
        <v>5</v>
      </c>
      <c r="G163" s="23" t="s">
        <v>138</v>
      </c>
      <c r="H163" s="10" t="s">
        <v>27</v>
      </c>
    </row>
    <row r="164" spans="1:8" ht="47.25" x14ac:dyDescent="0.25">
      <c r="A164" s="1">
        <v>5645</v>
      </c>
      <c r="B164" s="1" t="s">
        <v>116</v>
      </c>
      <c r="C164" s="1" t="s">
        <v>89</v>
      </c>
      <c r="D164" s="1" t="s">
        <v>14</v>
      </c>
      <c r="E164" s="1" t="s">
        <v>9</v>
      </c>
      <c r="F164" s="1">
        <v>48</v>
      </c>
      <c r="G164" s="11">
        <v>33</v>
      </c>
      <c r="H164" s="11">
        <f>F164*G164</f>
        <v>1584</v>
      </c>
    </row>
    <row r="165" spans="1:8" ht="31.5" x14ac:dyDescent="0.25">
      <c r="A165" s="1">
        <v>5032</v>
      </c>
      <c r="B165" s="1" t="s">
        <v>135</v>
      </c>
      <c r="C165" s="1" t="s">
        <v>91</v>
      </c>
      <c r="D165" s="1" t="s">
        <v>14</v>
      </c>
      <c r="E165" s="1" t="s">
        <v>76</v>
      </c>
      <c r="F165" s="1">
        <v>59.99</v>
      </c>
      <c r="G165" s="11">
        <v>33</v>
      </c>
      <c r="H165" s="11">
        <f t="shared" ref="H165:H173" si="11">F165*G165</f>
        <v>1979.67</v>
      </c>
    </row>
    <row r="166" spans="1:8" ht="31.5" x14ac:dyDescent="0.25">
      <c r="A166" s="1">
        <v>5292</v>
      </c>
      <c r="B166" s="1" t="s">
        <v>120</v>
      </c>
      <c r="C166" s="1" t="s">
        <v>121</v>
      </c>
      <c r="D166" s="1" t="s">
        <v>14</v>
      </c>
      <c r="E166" s="1" t="s">
        <v>32</v>
      </c>
      <c r="F166" s="1">
        <v>45</v>
      </c>
      <c r="G166" s="11">
        <v>33</v>
      </c>
      <c r="H166" s="11">
        <f t="shared" si="11"/>
        <v>1485</v>
      </c>
    </row>
    <row r="167" spans="1:8" ht="15.75" x14ac:dyDescent="0.25">
      <c r="A167" s="1">
        <v>5604</v>
      </c>
      <c r="B167" s="1" t="s">
        <v>122</v>
      </c>
      <c r="C167" s="1" t="s">
        <v>95</v>
      </c>
      <c r="D167" s="1" t="s">
        <v>14</v>
      </c>
      <c r="E167" s="1" t="s">
        <v>9</v>
      </c>
      <c r="F167" s="1">
        <v>45</v>
      </c>
      <c r="G167" s="11">
        <v>33</v>
      </c>
      <c r="H167" s="11">
        <f t="shared" si="11"/>
        <v>1485</v>
      </c>
    </row>
    <row r="168" spans="1:8" ht="15.75" x14ac:dyDescent="0.25">
      <c r="A168" s="1">
        <v>4621</v>
      </c>
      <c r="B168" s="1" t="s">
        <v>123</v>
      </c>
      <c r="C168" s="1" t="s">
        <v>124</v>
      </c>
      <c r="D168" s="1" t="s">
        <v>14</v>
      </c>
      <c r="E168" s="1" t="s">
        <v>13</v>
      </c>
      <c r="F168" s="1">
        <v>37</v>
      </c>
      <c r="G168" s="10">
        <v>33</v>
      </c>
      <c r="H168" s="11">
        <f t="shared" si="11"/>
        <v>1221</v>
      </c>
    </row>
    <row r="169" spans="1:8" ht="31.5" x14ac:dyDescent="0.25">
      <c r="A169" s="1">
        <v>5764</v>
      </c>
      <c r="B169" s="1" t="s">
        <v>125</v>
      </c>
      <c r="C169" s="1" t="s">
        <v>126</v>
      </c>
      <c r="D169" s="1" t="s">
        <v>106</v>
      </c>
      <c r="E169" s="1" t="s">
        <v>9</v>
      </c>
      <c r="F169" s="1">
        <v>79</v>
      </c>
      <c r="G169" s="10">
        <v>33</v>
      </c>
      <c r="H169" s="11">
        <f t="shared" si="11"/>
        <v>2607</v>
      </c>
    </row>
    <row r="170" spans="1:8" ht="47.25" x14ac:dyDescent="0.25">
      <c r="A170" s="1">
        <v>5669</v>
      </c>
      <c r="B170" s="1" t="s">
        <v>127</v>
      </c>
      <c r="C170" s="1" t="s">
        <v>128</v>
      </c>
      <c r="D170" s="1" t="s">
        <v>14</v>
      </c>
      <c r="E170" s="1" t="s">
        <v>9</v>
      </c>
      <c r="F170" s="1">
        <v>49</v>
      </c>
      <c r="G170" s="8">
        <v>33</v>
      </c>
      <c r="H170" s="11">
        <f t="shared" si="11"/>
        <v>1617</v>
      </c>
    </row>
    <row r="171" spans="1:8" ht="31.5" x14ac:dyDescent="0.25">
      <c r="A171" s="1">
        <v>4866</v>
      </c>
      <c r="B171" s="1" t="s">
        <v>129</v>
      </c>
      <c r="C171" s="1" t="s">
        <v>110</v>
      </c>
      <c r="D171" s="1" t="s">
        <v>14</v>
      </c>
      <c r="E171" s="1" t="s">
        <v>57</v>
      </c>
      <c r="F171" s="1">
        <v>32</v>
      </c>
      <c r="G171" s="11">
        <v>33</v>
      </c>
      <c r="H171" s="11">
        <f t="shared" si="11"/>
        <v>1056</v>
      </c>
    </row>
    <row r="172" spans="1:8" ht="15.75" x14ac:dyDescent="0.25">
      <c r="A172" s="1">
        <v>4850</v>
      </c>
      <c r="B172" s="1" t="s">
        <v>136</v>
      </c>
      <c r="C172" s="1" t="s">
        <v>83</v>
      </c>
      <c r="D172" s="1" t="s">
        <v>14</v>
      </c>
      <c r="E172" s="1" t="s">
        <v>84</v>
      </c>
      <c r="F172" s="1">
        <v>47</v>
      </c>
      <c r="G172" s="10">
        <v>33</v>
      </c>
      <c r="H172" s="11">
        <f t="shared" si="11"/>
        <v>1551</v>
      </c>
    </row>
    <row r="173" spans="1:8" x14ac:dyDescent="0.25">
      <c r="A173" s="18"/>
      <c r="B173" s="18" t="s">
        <v>25</v>
      </c>
      <c r="C173" s="18"/>
      <c r="D173" s="18"/>
      <c r="E173" s="18"/>
      <c r="F173" s="11">
        <v>59</v>
      </c>
      <c r="G173" s="10">
        <v>33</v>
      </c>
      <c r="H173" s="11">
        <f t="shared" si="11"/>
        <v>1947</v>
      </c>
    </row>
    <row r="174" spans="1:8" x14ac:dyDescent="0.25">
      <c r="A174" s="28"/>
      <c r="B174" s="28"/>
      <c r="C174" s="28"/>
      <c r="D174" s="28"/>
      <c r="E174" s="28"/>
      <c r="F174" s="29"/>
      <c r="G174" s="36"/>
      <c r="H174" s="29"/>
    </row>
    <row r="176" spans="1:8" x14ac:dyDescent="0.25">
      <c r="B176" s="19" t="s">
        <v>139</v>
      </c>
      <c r="C176" s="14"/>
      <c r="D176" s="14"/>
      <c r="E176" s="14"/>
      <c r="F176" s="15">
        <f>SUM(F164:F175)</f>
        <v>500.99</v>
      </c>
      <c r="G176" s="15"/>
      <c r="H176" s="3">
        <f>SUM(H164:H175)</f>
        <v>16532.669999999998</v>
      </c>
    </row>
    <row r="177" spans="1:8" x14ac:dyDescent="0.25">
      <c r="B177" s="19" t="s">
        <v>29</v>
      </c>
      <c r="C177" s="14"/>
      <c r="D177" s="14"/>
      <c r="E177" s="14"/>
      <c r="F177" s="15">
        <f>F176-F173</f>
        <v>441.99</v>
      </c>
      <c r="G177" s="15"/>
      <c r="H177" s="3">
        <f>H176-H173</f>
        <v>14585.669999999998</v>
      </c>
    </row>
    <row r="178" spans="1:8" ht="94.5" customHeight="1" x14ac:dyDescent="0.25"/>
    <row r="179" spans="1:8" x14ac:dyDescent="0.25">
      <c r="B179" s="27" t="s">
        <v>156</v>
      </c>
    </row>
    <row r="180" spans="1:8" ht="30" x14ac:dyDescent="0.25">
      <c r="A180" s="1" t="s">
        <v>0</v>
      </c>
      <c r="B180" s="2" t="s">
        <v>1</v>
      </c>
      <c r="C180" s="2" t="s">
        <v>2</v>
      </c>
      <c r="D180" s="2" t="s">
        <v>3</v>
      </c>
      <c r="E180" s="2" t="s">
        <v>4</v>
      </c>
      <c r="F180" s="2" t="s">
        <v>5</v>
      </c>
      <c r="G180" s="23" t="s">
        <v>157</v>
      </c>
      <c r="H180" s="10" t="s">
        <v>27</v>
      </c>
    </row>
    <row r="181" spans="1:8" ht="47.25" x14ac:dyDescent="0.25">
      <c r="A181" s="1">
        <v>5647</v>
      </c>
      <c r="B181" s="1" t="s">
        <v>140</v>
      </c>
      <c r="C181" s="1" t="s">
        <v>89</v>
      </c>
      <c r="D181" s="1" t="s">
        <v>14</v>
      </c>
      <c r="E181" s="1" t="s">
        <v>9</v>
      </c>
      <c r="F181" s="1">
        <v>48</v>
      </c>
      <c r="G181" s="11">
        <v>17</v>
      </c>
      <c r="H181" s="11">
        <f>F181*G181</f>
        <v>816</v>
      </c>
    </row>
    <row r="182" spans="1:8" ht="15.75" x14ac:dyDescent="0.25">
      <c r="A182" s="1">
        <v>2953</v>
      </c>
      <c r="B182" s="1" t="s">
        <v>141</v>
      </c>
      <c r="C182" s="1" t="s">
        <v>142</v>
      </c>
      <c r="D182" s="1" t="s">
        <v>14</v>
      </c>
      <c r="E182" s="1" t="s">
        <v>118</v>
      </c>
      <c r="F182" s="1">
        <v>74.47</v>
      </c>
      <c r="G182" s="11">
        <v>17</v>
      </c>
      <c r="H182" s="11">
        <f t="shared" ref="H182:H190" si="12">F182*G182</f>
        <v>1265.99</v>
      </c>
    </row>
    <row r="183" spans="1:8" ht="31.5" x14ac:dyDescent="0.25">
      <c r="A183" s="1">
        <v>4498</v>
      </c>
      <c r="B183" s="1" t="s">
        <v>143</v>
      </c>
      <c r="C183" s="1" t="s">
        <v>144</v>
      </c>
      <c r="D183" s="1" t="s">
        <v>14</v>
      </c>
      <c r="E183" s="1" t="s">
        <v>13</v>
      </c>
      <c r="F183" s="1">
        <v>44</v>
      </c>
      <c r="G183" s="11">
        <v>17</v>
      </c>
      <c r="H183" s="11">
        <f t="shared" si="12"/>
        <v>748</v>
      </c>
    </row>
    <row r="184" spans="1:8" ht="63" x14ac:dyDescent="0.25">
      <c r="A184" s="1">
        <v>5675</v>
      </c>
      <c r="B184" s="1" t="s">
        <v>145</v>
      </c>
      <c r="C184" s="1" t="s">
        <v>146</v>
      </c>
      <c r="D184" s="1" t="s">
        <v>14</v>
      </c>
      <c r="E184" s="1" t="s">
        <v>9</v>
      </c>
      <c r="F184" s="1">
        <v>48</v>
      </c>
      <c r="G184" s="11">
        <v>17</v>
      </c>
      <c r="H184" s="11">
        <f t="shared" si="12"/>
        <v>816</v>
      </c>
    </row>
    <row r="185" spans="1:8" ht="31.5" x14ac:dyDescent="0.25">
      <c r="A185" s="1">
        <v>5590</v>
      </c>
      <c r="B185" s="1" t="s">
        <v>147</v>
      </c>
      <c r="C185" s="1" t="s">
        <v>148</v>
      </c>
      <c r="D185" s="1" t="s">
        <v>14</v>
      </c>
      <c r="E185" s="1" t="s">
        <v>9</v>
      </c>
      <c r="F185" s="1">
        <v>49</v>
      </c>
      <c r="G185" s="10">
        <v>17</v>
      </c>
      <c r="H185" s="11">
        <f t="shared" si="12"/>
        <v>833</v>
      </c>
    </row>
    <row r="186" spans="1:8" ht="15.75" x14ac:dyDescent="0.25">
      <c r="A186" s="1">
        <v>5606</v>
      </c>
      <c r="B186" s="1" t="s">
        <v>149</v>
      </c>
      <c r="C186" s="1" t="s">
        <v>95</v>
      </c>
      <c r="D186" s="1" t="s">
        <v>14</v>
      </c>
      <c r="E186" s="1" t="s">
        <v>9</v>
      </c>
      <c r="F186" s="1">
        <v>45</v>
      </c>
      <c r="G186" s="10">
        <v>17</v>
      </c>
      <c r="H186" s="11">
        <f t="shared" si="12"/>
        <v>765</v>
      </c>
    </row>
    <row r="187" spans="1:8" ht="15.75" x14ac:dyDescent="0.25">
      <c r="A187" s="1">
        <v>5281</v>
      </c>
      <c r="B187" s="1" t="s">
        <v>150</v>
      </c>
      <c r="C187" s="1" t="s">
        <v>151</v>
      </c>
      <c r="D187" s="1" t="s">
        <v>14</v>
      </c>
      <c r="E187" s="1" t="s">
        <v>32</v>
      </c>
      <c r="F187" s="1">
        <v>36</v>
      </c>
      <c r="G187" s="8">
        <v>17</v>
      </c>
      <c r="H187" s="11">
        <f t="shared" si="12"/>
        <v>612</v>
      </c>
    </row>
    <row r="188" spans="1:8" ht="31.5" x14ac:dyDescent="0.25">
      <c r="A188" s="1">
        <v>5766</v>
      </c>
      <c r="B188" s="1" t="s">
        <v>152</v>
      </c>
      <c r="C188" s="1" t="s">
        <v>153</v>
      </c>
      <c r="D188" s="1" t="s">
        <v>106</v>
      </c>
      <c r="E188" s="1" t="s">
        <v>9</v>
      </c>
      <c r="F188" s="1">
        <v>89</v>
      </c>
      <c r="G188" s="11">
        <v>17</v>
      </c>
      <c r="H188" s="11">
        <f t="shared" si="12"/>
        <v>1513</v>
      </c>
    </row>
    <row r="189" spans="1:8" ht="47.25" x14ac:dyDescent="0.25">
      <c r="A189" s="1">
        <v>5671</v>
      </c>
      <c r="B189" s="1" t="s">
        <v>154</v>
      </c>
      <c r="C189" s="1" t="s">
        <v>128</v>
      </c>
      <c r="D189" s="1" t="s">
        <v>14</v>
      </c>
      <c r="E189" s="1" t="s">
        <v>9</v>
      </c>
      <c r="F189" s="1">
        <v>49</v>
      </c>
      <c r="G189" s="10">
        <v>17</v>
      </c>
      <c r="H189" s="11">
        <f t="shared" si="12"/>
        <v>833</v>
      </c>
    </row>
    <row r="190" spans="1:8" ht="31.5" x14ac:dyDescent="0.25">
      <c r="A190" s="1">
        <v>5032</v>
      </c>
      <c r="B190" s="1" t="s">
        <v>130</v>
      </c>
      <c r="C190" s="1" t="s">
        <v>155</v>
      </c>
      <c r="D190" s="1" t="s">
        <v>14</v>
      </c>
      <c r="E190" s="1" t="s">
        <v>76</v>
      </c>
      <c r="F190" s="1">
        <v>59.99</v>
      </c>
      <c r="G190" s="10">
        <v>17</v>
      </c>
      <c r="H190" s="11">
        <f t="shared" si="12"/>
        <v>1019.83</v>
      </c>
    </row>
    <row r="191" spans="1:8" x14ac:dyDescent="0.25">
      <c r="A191" s="18"/>
      <c r="B191" s="18" t="s">
        <v>25</v>
      </c>
      <c r="C191" s="18"/>
      <c r="D191" s="18"/>
      <c r="E191" s="18"/>
      <c r="F191" s="11">
        <v>59</v>
      </c>
      <c r="G191" s="10">
        <v>17</v>
      </c>
      <c r="H191" s="11">
        <f t="shared" ref="H191" si="13">F191*G191</f>
        <v>1003</v>
      </c>
    </row>
    <row r="193" spans="1:8" x14ac:dyDescent="0.25">
      <c r="B193" s="19" t="s">
        <v>158</v>
      </c>
      <c r="C193" s="14"/>
      <c r="D193" s="14"/>
      <c r="E193" s="14"/>
      <c r="F193" s="15">
        <f>SUM(F181:F192)</f>
        <v>601.46</v>
      </c>
      <c r="G193" s="15"/>
      <c r="H193" s="3">
        <f>SUM(H181:H192)</f>
        <v>10224.82</v>
      </c>
    </row>
    <row r="194" spans="1:8" x14ac:dyDescent="0.25">
      <c r="B194" s="19" t="s">
        <v>29</v>
      </c>
      <c r="C194" s="14"/>
      <c r="D194" s="14"/>
      <c r="E194" s="14"/>
      <c r="F194" s="15">
        <f>F193-F191</f>
        <v>542.46</v>
      </c>
      <c r="G194" s="15"/>
      <c r="H194" s="3">
        <f>H193-H191</f>
        <v>9221.82</v>
      </c>
    </row>
    <row r="195" spans="1:8" ht="60" customHeight="1" x14ac:dyDescent="0.25"/>
    <row r="196" spans="1:8" x14ac:dyDescent="0.25">
      <c r="B196" s="27" t="s">
        <v>162</v>
      </c>
    </row>
    <row r="197" spans="1:8" ht="30" x14ac:dyDescent="0.25">
      <c r="A197" s="1" t="s">
        <v>0</v>
      </c>
      <c r="B197" s="2" t="s">
        <v>1</v>
      </c>
      <c r="C197" s="2" t="s">
        <v>2</v>
      </c>
      <c r="D197" s="2" t="s">
        <v>3</v>
      </c>
      <c r="E197" s="2" t="s">
        <v>4</v>
      </c>
      <c r="F197" s="2" t="s">
        <v>5</v>
      </c>
      <c r="G197" s="23" t="s">
        <v>163</v>
      </c>
      <c r="H197" s="10" t="s">
        <v>27</v>
      </c>
    </row>
    <row r="198" spans="1:8" ht="47.25" x14ac:dyDescent="0.25">
      <c r="A198" s="1">
        <v>5647</v>
      </c>
      <c r="B198" s="1" t="s">
        <v>140</v>
      </c>
      <c r="C198" s="1" t="s">
        <v>89</v>
      </c>
      <c r="D198" s="1" t="s">
        <v>14</v>
      </c>
      <c r="E198" s="1" t="s">
        <v>9</v>
      </c>
      <c r="F198" s="1">
        <v>48</v>
      </c>
      <c r="G198" s="11">
        <v>21</v>
      </c>
      <c r="H198" s="11">
        <f>F198*G198</f>
        <v>1008</v>
      </c>
    </row>
    <row r="199" spans="1:8" ht="31.5" x14ac:dyDescent="0.25">
      <c r="A199" s="1">
        <v>5034</v>
      </c>
      <c r="B199" s="1" t="s">
        <v>90</v>
      </c>
      <c r="C199" s="1" t="s">
        <v>159</v>
      </c>
      <c r="D199" s="1" t="s">
        <v>14</v>
      </c>
      <c r="E199" s="1" t="s">
        <v>76</v>
      </c>
      <c r="F199" s="1">
        <v>59.99</v>
      </c>
      <c r="G199" s="11">
        <v>21</v>
      </c>
      <c r="H199" s="11">
        <f t="shared" ref="H199:H207" si="14">F199*G199</f>
        <v>1259.79</v>
      </c>
    </row>
    <row r="200" spans="1:8" ht="31.5" x14ac:dyDescent="0.25">
      <c r="A200" s="1">
        <v>4498</v>
      </c>
      <c r="B200" s="1" t="s">
        <v>143</v>
      </c>
      <c r="C200" s="1" t="s">
        <v>144</v>
      </c>
      <c r="D200" s="1" t="s">
        <v>14</v>
      </c>
      <c r="E200" s="1" t="s">
        <v>13</v>
      </c>
      <c r="F200" s="1">
        <v>44</v>
      </c>
      <c r="G200" s="11">
        <v>21</v>
      </c>
      <c r="H200" s="11">
        <f t="shared" si="14"/>
        <v>924</v>
      </c>
    </row>
    <row r="201" spans="1:8" ht="63" x14ac:dyDescent="0.25">
      <c r="A201" s="1">
        <v>5675</v>
      </c>
      <c r="B201" s="1" t="s">
        <v>145</v>
      </c>
      <c r="C201" s="1" t="s">
        <v>146</v>
      </c>
      <c r="D201" s="1" t="s">
        <v>14</v>
      </c>
      <c r="E201" s="1" t="s">
        <v>9</v>
      </c>
      <c r="F201" s="1">
        <v>48</v>
      </c>
      <c r="G201" s="11">
        <v>21</v>
      </c>
      <c r="H201" s="11">
        <f t="shared" si="14"/>
        <v>1008</v>
      </c>
    </row>
    <row r="202" spans="1:8" ht="31.5" x14ac:dyDescent="0.25">
      <c r="A202" s="1">
        <v>5590</v>
      </c>
      <c r="B202" s="1" t="s">
        <v>147</v>
      </c>
      <c r="C202" s="1" t="s">
        <v>148</v>
      </c>
      <c r="D202" s="1" t="s">
        <v>14</v>
      </c>
      <c r="E202" s="1" t="s">
        <v>9</v>
      </c>
      <c r="F202" s="1">
        <v>49</v>
      </c>
      <c r="G202" s="10">
        <v>21</v>
      </c>
      <c r="H202" s="11">
        <f t="shared" si="14"/>
        <v>1029</v>
      </c>
    </row>
    <row r="203" spans="1:8" ht="15.75" x14ac:dyDescent="0.25">
      <c r="A203" s="1">
        <v>5606</v>
      </c>
      <c r="B203" s="1" t="s">
        <v>149</v>
      </c>
      <c r="C203" s="1" t="s">
        <v>95</v>
      </c>
      <c r="D203" s="1" t="s">
        <v>14</v>
      </c>
      <c r="E203" s="1" t="s">
        <v>9</v>
      </c>
      <c r="F203" s="1">
        <v>45</v>
      </c>
      <c r="G203" s="10">
        <v>21</v>
      </c>
      <c r="H203" s="11">
        <f t="shared" si="14"/>
        <v>945</v>
      </c>
    </row>
    <row r="204" spans="1:8" ht="15.75" x14ac:dyDescent="0.25">
      <c r="A204" s="1">
        <v>5281</v>
      </c>
      <c r="B204" s="1" t="s">
        <v>150</v>
      </c>
      <c r="C204" s="1" t="s">
        <v>151</v>
      </c>
      <c r="D204" s="1" t="s">
        <v>14</v>
      </c>
      <c r="E204" s="1" t="s">
        <v>32</v>
      </c>
      <c r="F204" s="1">
        <v>36</v>
      </c>
      <c r="G204" s="8">
        <v>21</v>
      </c>
      <c r="H204" s="11">
        <f t="shared" si="14"/>
        <v>756</v>
      </c>
    </row>
    <row r="205" spans="1:8" ht="31.5" x14ac:dyDescent="0.25">
      <c r="A205" s="1">
        <v>5766</v>
      </c>
      <c r="B205" s="1" t="s">
        <v>152</v>
      </c>
      <c r="C205" s="1" t="s">
        <v>153</v>
      </c>
      <c r="D205" s="1" t="s">
        <v>106</v>
      </c>
      <c r="E205" s="1" t="s">
        <v>9</v>
      </c>
      <c r="F205" s="1">
        <v>89</v>
      </c>
      <c r="G205" s="11">
        <v>21</v>
      </c>
      <c r="H205" s="11">
        <f t="shared" si="14"/>
        <v>1869</v>
      </c>
    </row>
    <row r="206" spans="1:8" ht="47.25" x14ac:dyDescent="0.25">
      <c r="A206" s="1">
        <v>5671</v>
      </c>
      <c r="B206" s="1" t="s">
        <v>154</v>
      </c>
      <c r="C206" s="1" t="s">
        <v>128</v>
      </c>
      <c r="D206" s="1" t="s">
        <v>14</v>
      </c>
      <c r="E206" s="1" t="s">
        <v>9</v>
      </c>
      <c r="F206" s="1">
        <v>49</v>
      </c>
      <c r="G206" s="10">
        <v>21</v>
      </c>
      <c r="H206" s="11">
        <f t="shared" si="14"/>
        <v>1029</v>
      </c>
    </row>
    <row r="207" spans="1:8" ht="15.75" x14ac:dyDescent="0.25">
      <c r="A207" s="1">
        <v>3135</v>
      </c>
      <c r="B207" s="1" t="s">
        <v>160</v>
      </c>
      <c r="C207" s="1" t="s">
        <v>161</v>
      </c>
      <c r="D207" s="1" t="s">
        <v>14</v>
      </c>
      <c r="E207" s="1" t="s">
        <v>84</v>
      </c>
      <c r="F207" s="1">
        <v>47</v>
      </c>
      <c r="G207" s="10">
        <v>21</v>
      </c>
      <c r="H207" s="11">
        <f t="shared" si="14"/>
        <v>987</v>
      </c>
    </row>
    <row r="208" spans="1:8" x14ac:dyDescent="0.25">
      <c r="A208" s="18"/>
      <c r="B208" s="18" t="s">
        <v>25</v>
      </c>
      <c r="C208" s="18"/>
      <c r="D208" s="18"/>
      <c r="E208" s="18"/>
      <c r="F208" s="11">
        <v>59</v>
      </c>
      <c r="G208" s="10">
        <v>21</v>
      </c>
      <c r="H208" s="11">
        <f t="shared" ref="H208" si="15">F208*G208</f>
        <v>1239</v>
      </c>
    </row>
    <row r="209" spans="1:8" x14ac:dyDescent="0.25">
      <c r="A209" s="28"/>
      <c r="B209" s="28"/>
      <c r="C209" s="28"/>
      <c r="D209" s="28"/>
      <c r="E209" s="28"/>
      <c r="F209" s="29"/>
      <c r="G209" s="36"/>
      <c r="H209" s="29"/>
    </row>
    <row r="211" spans="1:8" x14ac:dyDescent="0.25">
      <c r="B211" s="19" t="s">
        <v>164</v>
      </c>
      <c r="C211" s="14"/>
      <c r="D211" s="14"/>
      <c r="E211" s="14"/>
      <c r="F211" s="15">
        <f>SUM(F198:F210)</f>
        <v>573.99</v>
      </c>
      <c r="G211" s="15"/>
      <c r="H211" s="3">
        <f>SUM(H198:H210)</f>
        <v>12053.79</v>
      </c>
    </row>
    <row r="212" spans="1:8" ht="21" customHeight="1" x14ac:dyDescent="0.25">
      <c r="B212" s="19" t="s">
        <v>29</v>
      </c>
      <c r="C212" s="14"/>
      <c r="D212" s="14"/>
      <c r="E212" s="14"/>
      <c r="F212" s="15">
        <f>F211-F208</f>
        <v>514.99</v>
      </c>
      <c r="G212" s="15"/>
      <c r="H212" s="3">
        <f>H211-H208</f>
        <v>10814.79</v>
      </c>
    </row>
    <row r="213" spans="1:8" ht="21" customHeight="1" x14ac:dyDescent="0.25">
      <c r="B213" s="37"/>
      <c r="C213" s="38"/>
      <c r="D213" s="38"/>
      <c r="E213" s="38"/>
      <c r="F213" s="39"/>
      <c r="G213" s="39"/>
      <c r="H213" s="40"/>
    </row>
    <row r="214" spans="1:8" ht="21" customHeight="1" x14ac:dyDescent="0.25">
      <c r="B214" s="37"/>
      <c r="C214" s="38"/>
      <c r="D214" s="38"/>
      <c r="E214" s="38"/>
      <c r="F214" s="39"/>
      <c r="G214" s="39"/>
      <c r="H214" s="40"/>
    </row>
    <row r="215" spans="1:8" x14ac:dyDescent="0.25">
      <c r="B215" s="37" t="s">
        <v>177</v>
      </c>
    </row>
    <row r="216" spans="1:8" ht="45" x14ac:dyDescent="0.25">
      <c r="A216" s="1" t="s">
        <v>0</v>
      </c>
      <c r="B216" s="2" t="s">
        <v>1</v>
      </c>
      <c r="C216" s="2" t="s">
        <v>2</v>
      </c>
      <c r="D216" s="2" t="s">
        <v>3</v>
      </c>
      <c r="E216" s="2" t="s">
        <v>4</v>
      </c>
      <c r="F216" s="2" t="s">
        <v>5</v>
      </c>
      <c r="G216" s="23" t="s">
        <v>178</v>
      </c>
      <c r="H216" s="10" t="s">
        <v>27</v>
      </c>
    </row>
    <row r="217" spans="1:8" ht="47.25" x14ac:dyDescent="0.25">
      <c r="A217" s="1">
        <v>5649</v>
      </c>
      <c r="B217" s="1" t="s">
        <v>165</v>
      </c>
      <c r="C217" s="1" t="s">
        <v>89</v>
      </c>
      <c r="D217" s="1" t="s">
        <v>14</v>
      </c>
      <c r="E217" s="1" t="s">
        <v>9</v>
      </c>
      <c r="F217" s="1">
        <v>48</v>
      </c>
      <c r="G217" s="11">
        <v>46</v>
      </c>
      <c r="H217" s="11">
        <f>F217*G217</f>
        <v>2208</v>
      </c>
    </row>
    <row r="218" spans="1:8" ht="15.75" x14ac:dyDescent="0.25">
      <c r="A218" s="1">
        <v>4854</v>
      </c>
      <c r="B218" s="1" t="s">
        <v>166</v>
      </c>
      <c r="C218" s="1" t="s">
        <v>83</v>
      </c>
      <c r="D218" s="1" t="s">
        <v>14</v>
      </c>
      <c r="E218" s="1" t="s">
        <v>84</v>
      </c>
      <c r="F218" s="1">
        <v>40</v>
      </c>
      <c r="G218" s="11">
        <v>46</v>
      </c>
      <c r="H218" s="11">
        <f t="shared" ref="H218:H227" si="16">F218*G218</f>
        <v>1840</v>
      </c>
    </row>
    <row r="219" spans="1:8" ht="31.5" x14ac:dyDescent="0.25">
      <c r="A219" s="1">
        <v>4500</v>
      </c>
      <c r="B219" s="1" t="s">
        <v>167</v>
      </c>
      <c r="C219" s="1" t="s">
        <v>168</v>
      </c>
      <c r="D219" s="1" t="s">
        <v>14</v>
      </c>
      <c r="E219" s="1" t="s">
        <v>13</v>
      </c>
      <c r="F219" s="1">
        <v>44</v>
      </c>
      <c r="G219" s="11">
        <v>46</v>
      </c>
      <c r="H219" s="11">
        <f t="shared" si="16"/>
        <v>2024</v>
      </c>
    </row>
    <row r="220" spans="1:8" ht="63" x14ac:dyDescent="0.25">
      <c r="A220" s="1">
        <v>5677</v>
      </c>
      <c r="B220" s="1" t="s">
        <v>169</v>
      </c>
      <c r="C220" s="1" t="s">
        <v>146</v>
      </c>
      <c r="D220" s="1" t="s">
        <v>14</v>
      </c>
      <c r="E220" s="1" t="s">
        <v>9</v>
      </c>
      <c r="F220" s="1">
        <v>48</v>
      </c>
      <c r="G220" s="11">
        <v>46</v>
      </c>
      <c r="H220" s="11">
        <f t="shared" si="16"/>
        <v>2208</v>
      </c>
    </row>
    <row r="221" spans="1:8" ht="31.5" x14ac:dyDescent="0.25">
      <c r="A221" s="1">
        <v>5592</v>
      </c>
      <c r="B221" s="1" t="s">
        <v>170</v>
      </c>
      <c r="C221" s="1" t="s">
        <v>148</v>
      </c>
      <c r="D221" s="1" t="s">
        <v>14</v>
      </c>
      <c r="E221" s="1" t="s">
        <v>9</v>
      </c>
      <c r="F221" s="1">
        <v>49</v>
      </c>
      <c r="G221" s="10">
        <v>46</v>
      </c>
      <c r="H221" s="11">
        <f t="shared" si="16"/>
        <v>2254</v>
      </c>
    </row>
    <row r="222" spans="1:8" ht="15.75" x14ac:dyDescent="0.25">
      <c r="A222" s="1">
        <v>5608</v>
      </c>
      <c r="B222" s="1" t="s">
        <v>171</v>
      </c>
      <c r="C222" s="1" t="s">
        <v>172</v>
      </c>
      <c r="D222" s="1" t="s">
        <v>14</v>
      </c>
      <c r="E222" s="1" t="s">
        <v>9</v>
      </c>
      <c r="F222" s="1">
        <v>45</v>
      </c>
      <c r="G222" s="10">
        <v>46</v>
      </c>
      <c r="H222" s="11">
        <f t="shared" si="16"/>
        <v>2070</v>
      </c>
    </row>
    <row r="223" spans="1:8" ht="15.75" x14ac:dyDescent="0.25">
      <c r="A223" s="1">
        <v>5734</v>
      </c>
      <c r="B223" s="1" t="s">
        <v>173</v>
      </c>
      <c r="C223" s="1" t="s">
        <v>174</v>
      </c>
      <c r="D223" s="1" t="s">
        <v>14</v>
      </c>
      <c r="E223" s="1" t="s">
        <v>32</v>
      </c>
      <c r="F223" s="1">
        <v>57</v>
      </c>
      <c r="G223" s="8">
        <v>46</v>
      </c>
      <c r="H223" s="11">
        <f t="shared" si="16"/>
        <v>2622</v>
      </c>
    </row>
    <row r="224" spans="1:8" ht="47.25" x14ac:dyDescent="0.25">
      <c r="A224" s="1">
        <v>5768</v>
      </c>
      <c r="B224" s="1" t="s">
        <v>175</v>
      </c>
      <c r="C224" s="1" t="s">
        <v>105</v>
      </c>
      <c r="D224" s="1" t="s">
        <v>106</v>
      </c>
      <c r="E224" s="1" t="s">
        <v>9</v>
      </c>
      <c r="F224" s="1">
        <v>89</v>
      </c>
      <c r="G224" s="11">
        <v>46</v>
      </c>
      <c r="H224" s="11">
        <f t="shared" si="16"/>
        <v>4094</v>
      </c>
    </row>
    <row r="225" spans="1:8" ht="47.25" x14ac:dyDescent="0.25">
      <c r="A225" s="1">
        <v>5673</v>
      </c>
      <c r="B225" s="1" t="s">
        <v>176</v>
      </c>
      <c r="C225" s="1" t="s">
        <v>128</v>
      </c>
      <c r="D225" s="1" t="s">
        <v>14</v>
      </c>
      <c r="E225" s="1" t="s">
        <v>9</v>
      </c>
      <c r="F225" s="1">
        <v>49</v>
      </c>
      <c r="G225" s="10">
        <v>46</v>
      </c>
      <c r="H225" s="11">
        <f t="shared" si="16"/>
        <v>2254</v>
      </c>
    </row>
    <row r="226" spans="1:8" ht="31.5" x14ac:dyDescent="0.25">
      <c r="A226" s="1">
        <v>5056</v>
      </c>
      <c r="B226" s="1" t="s">
        <v>90</v>
      </c>
      <c r="C226" s="1" t="s">
        <v>159</v>
      </c>
      <c r="D226" s="1" t="s">
        <v>14</v>
      </c>
      <c r="E226" s="1" t="s">
        <v>76</v>
      </c>
      <c r="F226" s="1">
        <v>53</v>
      </c>
      <c r="G226" s="10">
        <v>46</v>
      </c>
      <c r="H226" s="11">
        <f t="shared" si="16"/>
        <v>2438</v>
      </c>
    </row>
    <row r="227" spans="1:8" x14ac:dyDescent="0.25">
      <c r="A227" s="18"/>
      <c r="B227" s="18" t="s">
        <v>25</v>
      </c>
      <c r="C227" s="18"/>
      <c r="D227" s="18"/>
      <c r="E227" s="18"/>
      <c r="F227" s="11">
        <v>59</v>
      </c>
      <c r="G227" s="10">
        <v>46</v>
      </c>
      <c r="H227" s="11">
        <f t="shared" si="16"/>
        <v>2714</v>
      </c>
    </row>
    <row r="228" spans="1:8" x14ac:dyDescent="0.25">
      <c r="B228" s="19" t="s">
        <v>179</v>
      </c>
      <c r="C228" s="14"/>
      <c r="D228" s="14"/>
      <c r="E228" s="14"/>
      <c r="F228" s="15">
        <f>SUM(F217:F227)</f>
        <v>581</v>
      </c>
      <c r="G228" s="15"/>
      <c r="H228" s="3">
        <f>SUM(H217:H227)</f>
        <v>26726</v>
      </c>
    </row>
    <row r="229" spans="1:8" ht="15.75" thickBot="1" x14ac:dyDescent="0.3">
      <c r="B229" s="19" t="s">
        <v>29</v>
      </c>
      <c r="C229" s="14"/>
      <c r="D229" s="14"/>
      <c r="E229" s="14"/>
      <c r="F229" s="15">
        <f>F228-F227</f>
        <v>522</v>
      </c>
      <c r="G229" s="15"/>
      <c r="H229" s="3">
        <f>H228-H227</f>
        <v>24012</v>
      </c>
    </row>
    <row r="230" spans="1:8" x14ac:dyDescent="0.25">
      <c r="B230" s="35" t="s">
        <v>180</v>
      </c>
      <c r="C230" s="30"/>
      <c r="D230" s="30"/>
      <c r="E230" s="30"/>
      <c r="F230" s="31"/>
      <c r="G230" s="31"/>
      <c r="H230" s="32">
        <f>H228+H211+H193+H176+H159+H141+H123+H106+H92+H75+H59+H45+H30+H14</f>
        <v>214865.62</v>
      </c>
    </row>
    <row r="231" spans="1:8" x14ac:dyDescent="0.25">
      <c r="B231" s="35" t="s">
        <v>181</v>
      </c>
      <c r="C231" s="30"/>
      <c r="D231" s="30"/>
      <c r="E231" s="30"/>
      <c r="F231" s="31"/>
      <c r="G231" s="31"/>
      <c r="H231" s="33">
        <f>H229+H212+H194+H177+H160+H142+H124+H107+H93+H76+H60+H46+H31+H15</f>
        <v>190267.62</v>
      </c>
    </row>
    <row r="232" spans="1:8" ht="15.75" thickBot="1" x14ac:dyDescent="0.3">
      <c r="B232" s="35" t="s">
        <v>182</v>
      </c>
      <c r="C232" s="30"/>
      <c r="D232" s="30"/>
      <c r="E232" s="30"/>
      <c r="F232" s="31"/>
      <c r="G232" s="31"/>
      <c r="H232" s="34">
        <f>G227+G208+G191+G173+G156+G139+G121+G104+G88+G73+G57+G43+G28+G12</f>
        <v>428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29" sqref="A29:G33"/>
    </sheetView>
  </sheetViews>
  <sheetFormatPr defaultRowHeight="15" x14ac:dyDescent="0.25"/>
  <cols>
    <col min="2" max="2" width="27.5703125" bestFit="1" customWidth="1"/>
    <col min="3" max="3" width="37.7109375" bestFit="1" customWidth="1"/>
    <col min="4" max="4" width="14" bestFit="1" customWidth="1"/>
    <col min="5" max="5" width="10" bestFit="1" customWidth="1"/>
    <col min="6" max="6" width="10" style="55" hidden="1" customWidth="1"/>
    <col min="7" max="7" width="15.28515625" style="55" bestFit="1" customWidth="1"/>
  </cols>
  <sheetData>
    <row r="1" spans="1:7" ht="15.75" x14ac:dyDescent="0.25">
      <c r="A1" s="41" t="s">
        <v>204</v>
      </c>
    </row>
    <row r="2" spans="1:7" ht="18.75" x14ac:dyDescent="0.25">
      <c r="A2" s="151" t="s">
        <v>185</v>
      </c>
      <c r="B2" s="151"/>
      <c r="C2" s="151"/>
      <c r="D2" s="151"/>
      <c r="E2" s="151"/>
    </row>
    <row r="3" spans="1:7" ht="15.75" x14ac:dyDescent="0.25">
      <c r="A3" s="45" t="s">
        <v>0</v>
      </c>
      <c r="B3" s="49" t="s">
        <v>1</v>
      </c>
      <c r="C3" s="49" t="s">
        <v>2</v>
      </c>
      <c r="D3" s="49" t="s">
        <v>3</v>
      </c>
      <c r="E3" s="49" t="s">
        <v>4</v>
      </c>
      <c r="F3" s="56" t="s">
        <v>5</v>
      </c>
      <c r="G3" s="56" t="s">
        <v>189</v>
      </c>
    </row>
    <row r="4" spans="1:7" ht="15.75" x14ac:dyDescent="0.25">
      <c r="A4" s="45">
        <v>5642</v>
      </c>
      <c r="B4" s="45" t="s">
        <v>88</v>
      </c>
      <c r="C4" s="45" t="s">
        <v>89</v>
      </c>
      <c r="D4" s="45" t="s">
        <v>8</v>
      </c>
      <c r="E4" s="45" t="s">
        <v>9</v>
      </c>
      <c r="F4" s="54">
        <v>56</v>
      </c>
      <c r="G4" s="54" t="s">
        <v>191</v>
      </c>
    </row>
    <row r="5" spans="1:7" ht="15.75" x14ac:dyDescent="0.25">
      <c r="A5" s="47">
        <v>5643</v>
      </c>
      <c r="B5" s="47" t="s">
        <v>88</v>
      </c>
      <c r="C5" s="47" t="s">
        <v>89</v>
      </c>
      <c r="D5" s="47" t="s">
        <v>14</v>
      </c>
      <c r="E5" s="47" t="s">
        <v>9</v>
      </c>
      <c r="F5" s="53">
        <v>48</v>
      </c>
      <c r="G5" s="53" t="s">
        <v>190</v>
      </c>
    </row>
    <row r="6" spans="1:7" ht="15.75" x14ac:dyDescent="0.25">
      <c r="A6" s="45">
        <v>5650</v>
      </c>
      <c r="B6" s="45" t="s">
        <v>205</v>
      </c>
      <c r="C6" s="45" t="s">
        <v>206</v>
      </c>
      <c r="D6" s="45" t="s">
        <v>207</v>
      </c>
      <c r="E6" s="45" t="s">
        <v>9</v>
      </c>
      <c r="F6" s="54">
        <v>75</v>
      </c>
      <c r="G6" s="54" t="s">
        <v>191</v>
      </c>
    </row>
    <row r="7" spans="1:7" ht="15.75" x14ac:dyDescent="0.25">
      <c r="A7" s="45">
        <v>5678</v>
      </c>
      <c r="B7" s="45" t="s">
        <v>208</v>
      </c>
      <c r="C7" s="45" t="s">
        <v>209</v>
      </c>
      <c r="D7" s="45" t="s">
        <v>8</v>
      </c>
      <c r="E7" s="45" t="s">
        <v>9</v>
      </c>
      <c r="F7" s="54">
        <v>35</v>
      </c>
      <c r="G7" s="54" t="s">
        <v>191</v>
      </c>
    </row>
    <row r="8" spans="1:7" ht="15.75" x14ac:dyDescent="0.25">
      <c r="A8" s="45">
        <v>5170</v>
      </c>
      <c r="B8" s="45" t="s">
        <v>210</v>
      </c>
      <c r="C8" s="45" t="s">
        <v>211</v>
      </c>
      <c r="D8" s="45" t="s">
        <v>8</v>
      </c>
      <c r="E8" s="45" t="s">
        <v>32</v>
      </c>
      <c r="F8" s="54">
        <v>72</v>
      </c>
      <c r="G8" s="54" t="s">
        <v>191</v>
      </c>
    </row>
    <row r="9" spans="1:7" ht="15.75" x14ac:dyDescent="0.25">
      <c r="A9" s="45">
        <v>5029</v>
      </c>
      <c r="B9" s="45" t="s">
        <v>90</v>
      </c>
      <c r="C9" s="45" t="s">
        <v>91</v>
      </c>
      <c r="D9" s="45" t="s">
        <v>8</v>
      </c>
      <c r="E9" s="45" t="s">
        <v>76</v>
      </c>
      <c r="F9" s="54">
        <v>72</v>
      </c>
      <c r="G9" s="54" t="s">
        <v>191</v>
      </c>
    </row>
    <row r="10" spans="1:7" ht="15.6" x14ac:dyDescent="0.3">
      <c r="A10" s="47">
        <v>5030</v>
      </c>
      <c r="B10" s="47" t="s">
        <v>90</v>
      </c>
      <c r="C10" s="47" t="s">
        <v>91</v>
      </c>
      <c r="D10" s="47" t="s">
        <v>14</v>
      </c>
      <c r="E10" s="47" t="s">
        <v>76</v>
      </c>
      <c r="F10" s="53">
        <v>59.99</v>
      </c>
      <c r="G10" s="53" t="s">
        <v>190</v>
      </c>
    </row>
    <row r="11" spans="1:7" ht="15.75" x14ac:dyDescent="0.25">
      <c r="A11" s="45">
        <v>4599</v>
      </c>
      <c r="B11" s="45" t="s">
        <v>212</v>
      </c>
      <c r="C11" s="45" t="s">
        <v>213</v>
      </c>
      <c r="D11" s="45" t="s">
        <v>8</v>
      </c>
      <c r="E11" s="45" t="s">
        <v>13</v>
      </c>
      <c r="F11" s="54">
        <v>59</v>
      </c>
      <c r="G11" s="54" t="s">
        <v>191</v>
      </c>
    </row>
    <row r="12" spans="1:7" ht="15.75" x14ac:dyDescent="0.25">
      <c r="A12" s="45">
        <v>4600</v>
      </c>
      <c r="B12" s="45" t="s">
        <v>214</v>
      </c>
      <c r="C12" s="45" t="s">
        <v>213</v>
      </c>
      <c r="D12" s="45" t="s">
        <v>8</v>
      </c>
      <c r="E12" s="45" t="s">
        <v>13</v>
      </c>
      <c r="F12" s="54">
        <v>59</v>
      </c>
      <c r="G12" s="54" t="s">
        <v>191</v>
      </c>
    </row>
    <row r="13" spans="1:7" ht="15.75" x14ac:dyDescent="0.25">
      <c r="A13" s="45">
        <v>5735</v>
      </c>
      <c r="B13" s="45" t="s">
        <v>92</v>
      </c>
      <c r="C13" s="45" t="s">
        <v>93</v>
      </c>
      <c r="D13" s="45" t="s">
        <v>8</v>
      </c>
      <c r="E13" s="45" t="s">
        <v>9</v>
      </c>
      <c r="F13" s="54">
        <v>63</v>
      </c>
      <c r="G13" s="54" t="s">
        <v>191</v>
      </c>
    </row>
    <row r="14" spans="1:7" ht="15.75" x14ac:dyDescent="0.25">
      <c r="A14" s="47">
        <v>5736</v>
      </c>
      <c r="B14" s="47" t="s">
        <v>92</v>
      </c>
      <c r="C14" s="47" t="s">
        <v>93</v>
      </c>
      <c r="D14" s="47" t="s">
        <v>14</v>
      </c>
      <c r="E14" s="47" t="s">
        <v>9</v>
      </c>
      <c r="F14" s="53">
        <v>49</v>
      </c>
      <c r="G14" s="53" t="s">
        <v>190</v>
      </c>
    </row>
    <row r="15" spans="1:7" ht="15.75" x14ac:dyDescent="0.25">
      <c r="A15" s="45">
        <v>5601</v>
      </c>
      <c r="B15" s="45" t="s">
        <v>94</v>
      </c>
      <c r="C15" s="45" t="s">
        <v>95</v>
      </c>
      <c r="D15" s="45" t="s">
        <v>8</v>
      </c>
      <c r="E15" s="45" t="s">
        <v>9</v>
      </c>
      <c r="F15" s="54">
        <v>61</v>
      </c>
      <c r="G15" s="54" t="s">
        <v>191</v>
      </c>
    </row>
    <row r="16" spans="1:7" ht="15.75" x14ac:dyDescent="0.25">
      <c r="A16" s="47">
        <v>5602</v>
      </c>
      <c r="B16" s="47" t="s">
        <v>94</v>
      </c>
      <c r="C16" s="47" t="s">
        <v>95</v>
      </c>
      <c r="D16" s="47" t="s">
        <v>14</v>
      </c>
      <c r="E16" s="47" t="s">
        <v>9</v>
      </c>
      <c r="F16" s="53">
        <v>45</v>
      </c>
      <c r="G16" s="53" t="s">
        <v>190</v>
      </c>
    </row>
    <row r="17" spans="1:7" ht="15.75" x14ac:dyDescent="0.25">
      <c r="A17" s="47">
        <v>4778</v>
      </c>
      <c r="B17" s="47" t="s">
        <v>96</v>
      </c>
      <c r="C17" s="47" t="s">
        <v>97</v>
      </c>
      <c r="D17" s="47" t="s">
        <v>98</v>
      </c>
      <c r="E17" s="47" t="s">
        <v>99</v>
      </c>
      <c r="F17" s="53">
        <v>135</v>
      </c>
      <c r="G17" s="53" t="s">
        <v>190</v>
      </c>
    </row>
    <row r="18" spans="1:7" ht="15.75" x14ac:dyDescent="0.25">
      <c r="A18" s="45">
        <v>5727</v>
      </c>
      <c r="B18" s="45" t="s">
        <v>100</v>
      </c>
      <c r="C18" s="45" t="s">
        <v>101</v>
      </c>
      <c r="D18" s="45" t="s">
        <v>8</v>
      </c>
      <c r="E18" s="45" t="s">
        <v>9</v>
      </c>
      <c r="F18" s="54">
        <v>62</v>
      </c>
      <c r="G18" s="54" t="s">
        <v>191</v>
      </c>
    </row>
    <row r="19" spans="1:7" ht="15.75" x14ac:dyDescent="0.25">
      <c r="A19" s="47">
        <v>5728</v>
      </c>
      <c r="B19" s="47" t="s">
        <v>100</v>
      </c>
      <c r="C19" s="47" t="s">
        <v>101</v>
      </c>
      <c r="D19" s="47" t="s">
        <v>14</v>
      </c>
      <c r="E19" s="47" t="s">
        <v>9</v>
      </c>
      <c r="F19" s="53">
        <v>57</v>
      </c>
      <c r="G19" s="53" t="s">
        <v>190</v>
      </c>
    </row>
    <row r="20" spans="1:7" ht="15.75" x14ac:dyDescent="0.25">
      <c r="A20" s="47">
        <v>4617</v>
      </c>
      <c r="B20" s="47" t="s">
        <v>102</v>
      </c>
      <c r="C20" s="47" t="s">
        <v>103</v>
      </c>
      <c r="D20" s="47" t="s">
        <v>98</v>
      </c>
      <c r="E20" s="47" t="s">
        <v>13</v>
      </c>
      <c r="F20" s="53">
        <v>68</v>
      </c>
      <c r="G20" s="53" t="s">
        <v>190</v>
      </c>
    </row>
    <row r="21" spans="1:7" ht="15.75" x14ac:dyDescent="0.25">
      <c r="A21" s="45">
        <v>5761</v>
      </c>
      <c r="B21" s="45" t="s">
        <v>104</v>
      </c>
      <c r="C21" s="45" t="s">
        <v>105</v>
      </c>
      <c r="D21" s="45" t="s">
        <v>8</v>
      </c>
      <c r="E21" s="45" t="s">
        <v>9</v>
      </c>
      <c r="F21" s="54">
        <v>54</v>
      </c>
      <c r="G21" s="54" t="s">
        <v>191</v>
      </c>
    </row>
    <row r="22" spans="1:7" ht="15.75" x14ac:dyDescent="0.25">
      <c r="A22" s="47">
        <v>5762</v>
      </c>
      <c r="B22" s="47" t="s">
        <v>104</v>
      </c>
      <c r="C22" s="47" t="s">
        <v>105</v>
      </c>
      <c r="D22" s="47" t="s">
        <v>106</v>
      </c>
      <c r="E22" s="47" t="s">
        <v>9</v>
      </c>
      <c r="F22" s="53">
        <v>79</v>
      </c>
      <c r="G22" s="53" t="s">
        <v>190</v>
      </c>
    </row>
    <row r="23" spans="1:7" ht="15.75" x14ac:dyDescent="0.25">
      <c r="A23" s="45">
        <v>5666</v>
      </c>
      <c r="B23" s="45" t="s">
        <v>107</v>
      </c>
      <c r="C23" s="45" t="s">
        <v>108</v>
      </c>
      <c r="D23" s="45" t="s">
        <v>8</v>
      </c>
      <c r="E23" s="45" t="s">
        <v>9</v>
      </c>
      <c r="F23" s="54">
        <v>66</v>
      </c>
      <c r="G23" s="54" t="s">
        <v>191</v>
      </c>
    </row>
    <row r="24" spans="1:7" ht="15.75" x14ac:dyDescent="0.25">
      <c r="A24" s="47">
        <v>5667</v>
      </c>
      <c r="B24" s="47" t="s">
        <v>107</v>
      </c>
      <c r="C24" s="47" t="s">
        <v>108</v>
      </c>
      <c r="D24" s="47" t="s">
        <v>14</v>
      </c>
      <c r="E24" s="47" t="s">
        <v>9</v>
      </c>
      <c r="F24" s="53">
        <v>49</v>
      </c>
      <c r="G24" s="53" t="s">
        <v>190</v>
      </c>
    </row>
    <row r="25" spans="1:7" ht="15.75" x14ac:dyDescent="0.25">
      <c r="A25" s="45">
        <v>4863</v>
      </c>
      <c r="B25" s="45" t="s">
        <v>109</v>
      </c>
      <c r="C25" s="45" t="s">
        <v>110</v>
      </c>
      <c r="D25" s="45" t="s">
        <v>8</v>
      </c>
      <c r="E25" s="45" t="s">
        <v>57</v>
      </c>
      <c r="F25" s="54">
        <v>40</v>
      </c>
      <c r="G25" s="54" t="s">
        <v>191</v>
      </c>
    </row>
    <row r="26" spans="1:7" ht="15.75" x14ac:dyDescent="0.25">
      <c r="A26" s="47">
        <v>4864</v>
      </c>
      <c r="B26" s="47" t="s">
        <v>109</v>
      </c>
      <c r="C26" s="47" t="s">
        <v>111</v>
      </c>
      <c r="D26" s="47" t="s">
        <v>14</v>
      </c>
      <c r="E26" s="47" t="s">
        <v>57</v>
      </c>
      <c r="F26" s="53">
        <v>34</v>
      </c>
      <c r="G26" s="53" t="s">
        <v>190</v>
      </c>
    </row>
    <row r="27" spans="1:7" ht="15.75" x14ac:dyDescent="0.25">
      <c r="A27" s="45">
        <v>4847</v>
      </c>
      <c r="B27" s="45" t="s">
        <v>112</v>
      </c>
      <c r="C27" s="45" t="s">
        <v>83</v>
      </c>
      <c r="D27" s="45" t="s">
        <v>215</v>
      </c>
      <c r="E27" s="45" t="s">
        <v>84</v>
      </c>
      <c r="F27" s="54">
        <v>72</v>
      </c>
      <c r="G27" s="54" t="s">
        <v>191</v>
      </c>
    </row>
    <row r="28" spans="1:7" ht="15.75" x14ac:dyDescent="0.25">
      <c r="A28" s="47">
        <v>5028</v>
      </c>
      <c r="B28" s="47" t="s">
        <v>112</v>
      </c>
      <c r="C28" s="47" t="s">
        <v>83</v>
      </c>
      <c r="D28" s="47" t="s">
        <v>14</v>
      </c>
      <c r="E28" s="47" t="s">
        <v>84</v>
      </c>
      <c r="F28" s="53">
        <v>47</v>
      </c>
      <c r="G28" s="53" t="s">
        <v>190</v>
      </c>
    </row>
    <row r="29" spans="1:7" ht="15.75" x14ac:dyDescent="0.25">
      <c r="A29" s="42" t="s">
        <v>517</v>
      </c>
      <c r="B29" s="7"/>
      <c r="C29" s="7"/>
      <c r="D29" s="7"/>
      <c r="E29" s="7"/>
      <c r="F29" s="8"/>
      <c r="G29"/>
    </row>
    <row r="30" spans="1:7" ht="15.75" x14ac:dyDescent="0.25">
      <c r="A30" s="42" t="s">
        <v>518</v>
      </c>
      <c r="B30" s="7"/>
      <c r="C30" s="7"/>
      <c r="D30" s="7"/>
      <c r="E30" s="7"/>
      <c r="F30" s="8"/>
      <c r="G30"/>
    </row>
    <row r="31" spans="1:7" ht="15.75" x14ac:dyDescent="0.25">
      <c r="A31" s="42" t="s">
        <v>519</v>
      </c>
      <c r="B31" s="7"/>
      <c r="C31" s="7"/>
      <c r="D31" s="7"/>
      <c r="E31" s="7"/>
      <c r="F31" s="8"/>
      <c r="G31"/>
    </row>
    <row r="32" spans="1:7" ht="15.75" x14ac:dyDescent="0.25">
      <c r="A32" s="42" t="s">
        <v>520</v>
      </c>
      <c r="G32"/>
    </row>
  </sheetData>
  <mergeCells count="1">
    <mergeCell ref="A2:E2"/>
  </mergeCells>
  <pageMargins left="0.82677165354330717" right="0.23622047244094491" top="0.74803149606299213" bottom="0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30" sqref="A30:H33"/>
    </sheetView>
  </sheetViews>
  <sheetFormatPr defaultRowHeight="15" x14ac:dyDescent="0.25"/>
  <cols>
    <col min="2" max="2" width="27.5703125" bestFit="1" customWidth="1"/>
    <col min="3" max="3" width="36.42578125" bestFit="1" customWidth="1"/>
    <col min="6" max="6" width="0" style="55" hidden="1" customWidth="1"/>
    <col min="7" max="7" width="15.28515625" style="55" bestFit="1" customWidth="1"/>
  </cols>
  <sheetData>
    <row r="1" spans="1:7" ht="15.75" x14ac:dyDescent="0.25">
      <c r="A1" s="41" t="s">
        <v>216</v>
      </c>
    </row>
    <row r="2" spans="1:7" ht="15.6" x14ac:dyDescent="0.3">
      <c r="A2" s="41"/>
    </row>
    <row r="3" spans="1:7" ht="18.75" x14ac:dyDescent="0.25">
      <c r="A3" s="150" t="s">
        <v>185</v>
      </c>
      <c r="B3" s="150"/>
      <c r="C3" s="150"/>
      <c r="D3" s="150"/>
      <c r="E3" s="150"/>
      <c r="F3" s="150"/>
    </row>
    <row r="4" spans="1:7" ht="17.45" x14ac:dyDescent="0.3">
      <c r="A4" s="43"/>
    </row>
    <row r="5" spans="1:7" ht="15.75" x14ac:dyDescent="0.25">
      <c r="A5" s="45" t="s">
        <v>0</v>
      </c>
      <c r="B5" s="49" t="s">
        <v>1</v>
      </c>
      <c r="C5" s="49" t="s">
        <v>2</v>
      </c>
      <c r="D5" s="49" t="s">
        <v>3</v>
      </c>
      <c r="E5" s="49" t="s">
        <v>4</v>
      </c>
      <c r="F5" s="56" t="s">
        <v>5</v>
      </c>
      <c r="G5" s="56" t="s">
        <v>189</v>
      </c>
    </row>
    <row r="6" spans="1:7" ht="15.75" x14ac:dyDescent="0.25">
      <c r="A6" s="45">
        <v>5644</v>
      </c>
      <c r="B6" s="45" t="s">
        <v>116</v>
      </c>
      <c r="C6" s="45" t="s">
        <v>89</v>
      </c>
      <c r="D6" s="45" t="s">
        <v>8</v>
      </c>
      <c r="E6" s="45" t="s">
        <v>9</v>
      </c>
      <c r="F6" s="54">
        <v>56</v>
      </c>
      <c r="G6" s="54" t="s">
        <v>191</v>
      </c>
    </row>
    <row r="7" spans="1:7" ht="15.75" x14ac:dyDescent="0.25">
      <c r="A7" s="47">
        <v>5645</v>
      </c>
      <c r="B7" s="47" t="s">
        <v>116</v>
      </c>
      <c r="C7" s="47" t="s">
        <v>89</v>
      </c>
      <c r="D7" s="47" t="s">
        <v>14</v>
      </c>
      <c r="E7" s="47" t="s">
        <v>9</v>
      </c>
      <c r="F7" s="53">
        <v>48</v>
      </c>
      <c r="G7" s="53" t="s">
        <v>190</v>
      </c>
    </row>
    <row r="8" spans="1:7" ht="15.75" x14ac:dyDescent="0.25">
      <c r="A8" s="45">
        <v>5651</v>
      </c>
      <c r="B8" s="45" t="s">
        <v>217</v>
      </c>
      <c r="C8" s="45" t="s">
        <v>206</v>
      </c>
      <c r="D8" s="45" t="s">
        <v>207</v>
      </c>
      <c r="E8" s="45" t="s">
        <v>9</v>
      </c>
      <c r="F8" s="54">
        <v>75</v>
      </c>
      <c r="G8" s="54" t="s">
        <v>191</v>
      </c>
    </row>
    <row r="9" spans="1:7" ht="15.75" x14ac:dyDescent="0.25">
      <c r="A9" s="45">
        <v>5679</v>
      </c>
      <c r="B9" s="45" t="s">
        <v>218</v>
      </c>
      <c r="C9" s="45" t="s">
        <v>209</v>
      </c>
      <c r="D9" s="45" t="s">
        <v>8</v>
      </c>
      <c r="E9" s="45" t="s">
        <v>9</v>
      </c>
      <c r="F9" s="54">
        <v>35</v>
      </c>
      <c r="G9" s="54" t="s">
        <v>191</v>
      </c>
    </row>
    <row r="10" spans="1:7" ht="15.75" x14ac:dyDescent="0.25">
      <c r="A10" s="45">
        <v>5171</v>
      </c>
      <c r="B10" s="45" t="s">
        <v>219</v>
      </c>
      <c r="C10" s="45" t="s">
        <v>220</v>
      </c>
      <c r="D10" s="45" t="s">
        <v>8</v>
      </c>
      <c r="E10" s="45" t="s">
        <v>32</v>
      </c>
      <c r="F10" s="54">
        <v>72</v>
      </c>
      <c r="G10" s="54" t="s">
        <v>191</v>
      </c>
    </row>
    <row r="11" spans="1:7" ht="15.75" x14ac:dyDescent="0.25">
      <c r="A11" s="45">
        <v>1853</v>
      </c>
      <c r="B11" s="45" t="s">
        <v>117</v>
      </c>
      <c r="C11" s="45" t="s">
        <v>221</v>
      </c>
      <c r="D11" s="45" t="s">
        <v>8</v>
      </c>
      <c r="E11" s="45" t="s">
        <v>118</v>
      </c>
      <c r="F11" s="54">
        <v>74.47</v>
      </c>
      <c r="G11" s="54" t="s">
        <v>191</v>
      </c>
    </row>
    <row r="12" spans="1:7" ht="15.75" x14ac:dyDescent="0.25">
      <c r="A12" s="47">
        <v>1852</v>
      </c>
      <c r="B12" s="47" t="s">
        <v>117</v>
      </c>
      <c r="C12" s="47" t="s">
        <v>119</v>
      </c>
      <c r="D12" s="47" t="s">
        <v>14</v>
      </c>
      <c r="E12" s="47" t="s">
        <v>118</v>
      </c>
      <c r="F12" s="53">
        <v>74.47</v>
      </c>
      <c r="G12" s="53" t="s">
        <v>190</v>
      </c>
    </row>
    <row r="13" spans="1:7" ht="15.75" x14ac:dyDescent="0.25">
      <c r="A13" s="45">
        <v>4601</v>
      </c>
      <c r="B13" s="45" t="s">
        <v>222</v>
      </c>
      <c r="C13" s="45" t="s">
        <v>213</v>
      </c>
      <c r="D13" s="45" t="s">
        <v>8</v>
      </c>
      <c r="E13" s="45" t="s">
        <v>13</v>
      </c>
      <c r="F13" s="54">
        <v>59</v>
      </c>
      <c r="G13" s="54" t="s">
        <v>191</v>
      </c>
    </row>
    <row r="14" spans="1:7" ht="15.75" x14ac:dyDescent="0.25">
      <c r="A14" s="45">
        <v>4602</v>
      </c>
      <c r="B14" s="45" t="s">
        <v>223</v>
      </c>
      <c r="C14" s="45" t="s">
        <v>213</v>
      </c>
      <c r="D14" s="45" t="s">
        <v>8</v>
      </c>
      <c r="E14" s="45" t="s">
        <v>13</v>
      </c>
      <c r="F14" s="54">
        <v>59</v>
      </c>
      <c r="G14" s="54" t="s">
        <v>191</v>
      </c>
    </row>
    <row r="15" spans="1:7" ht="15.75" x14ac:dyDescent="0.25">
      <c r="A15" s="45">
        <v>5291</v>
      </c>
      <c r="B15" s="45" t="s">
        <v>120</v>
      </c>
      <c r="C15" s="45" t="s">
        <v>121</v>
      </c>
      <c r="D15" s="45" t="s">
        <v>8</v>
      </c>
      <c r="E15" s="45" t="s">
        <v>32</v>
      </c>
      <c r="F15" s="54">
        <v>67</v>
      </c>
      <c r="G15" s="54" t="s">
        <v>191</v>
      </c>
    </row>
    <row r="16" spans="1:7" ht="15.75" x14ac:dyDescent="0.25">
      <c r="A16" s="47">
        <v>5292</v>
      </c>
      <c r="B16" s="47" t="s">
        <v>120</v>
      </c>
      <c r="C16" s="47" t="s">
        <v>121</v>
      </c>
      <c r="D16" s="47" t="s">
        <v>14</v>
      </c>
      <c r="E16" s="47" t="s">
        <v>32</v>
      </c>
      <c r="F16" s="53">
        <v>45</v>
      </c>
      <c r="G16" s="53" t="s">
        <v>190</v>
      </c>
    </row>
    <row r="17" spans="1:7" ht="15.75" x14ac:dyDescent="0.25">
      <c r="A17" s="45">
        <v>5603</v>
      </c>
      <c r="B17" s="45" t="s">
        <v>122</v>
      </c>
      <c r="C17" s="45" t="s">
        <v>95</v>
      </c>
      <c r="D17" s="45" t="s">
        <v>8</v>
      </c>
      <c r="E17" s="45" t="s">
        <v>9</v>
      </c>
      <c r="F17" s="54">
        <v>61</v>
      </c>
      <c r="G17" s="54" t="s">
        <v>191</v>
      </c>
    </row>
    <row r="18" spans="1:7" ht="15.75" x14ac:dyDescent="0.25">
      <c r="A18" s="47">
        <v>5604</v>
      </c>
      <c r="B18" s="47" t="s">
        <v>122</v>
      </c>
      <c r="C18" s="47" t="s">
        <v>95</v>
      </c>
      <c r="D18" s="47" t="s">
        <v>14</v>
      </c>
      <c r="E18" s="47" t="s">
        <v>9</v>
      </c>
      <c r="F18" s="53">
        <v>45</v>
      </c>
      <c r="G18" s="53" t="s">
        <v>190</v>
      </c>
    </row>
    <row r="19" spans="1:7" ht="15.75" x14ac:dyDescent="0.25">
      <c r="A19" s="45">
        <v>4620</v>
      </c>
      <c r="B19" s="45" t="s">
        <v>123</v>
      </c>
      <c r="C19" s="45" t="s">
        <v>124</v>
      </c>
      <c r="D19" s="45" t="s">
        <v>8</v>
      </c>
      <c r="E19" s="45" t="s">
        <v>13</v>
      </c>
      <c r="F19" s="54">
        <v>58</v>
      </c>
      <c r="G19" s="54" t="s">
        <v>191</v>
      </c>
    </row>
    <row r="20" spans="1:7" ht="15.75" x14ac:dyDescent="0.25">
      <c r="A20" s="47">
        <v>4621</v>
      </c>
      <c r="B20" s="47" t="s">
        <v>123</v>
      </c>
      <c r="C20" s="47" t="s">
        <v>124</v>
      </c>
      <c r="D20" s="47" t="s">
        <v>14</v>
      </c>
      <c r="E20" s="47" t="s">
        <v>13</v>
      </c>
      <c r="F20" s="53">
        <v>37</v>
      </c>
      <c r="G20" s="53" t="s">
        <v>190</v>
      </c>
    </row>
    <row r="21" spans="1:7" ht="15.75" x14ac:dyDescent="0.25">
      <c r="A21" s="45">
        <v>5763</v>
      </c>
      <c r="B21" s="45" t="s">
        <v>125</v>
      </c>
      <c r="C21" s="45" t="s">
        <v>224</v>
      </c>
      <c r="D21" s="45" t="s">
        <v>8</v>
      </c>
      <c r="E21" s="45" t="s">
        <v>9</v>
      </c>
      <c r="F21" s="54">
        <v>54</v>
      </c>
      <c r="G21" s="54" t="s">
        <v>191</v>
      </c>
    </row>
    <row r="22" spans="1:7" ht="15.75" x14ac:dyDescent="0.25">
      <c r="A22" s="47">
        <v>5764</v>
      </c>
      <c r="B22" s="47" t="s">
        <v>125</v>
      </c>
      <c r="C22" s="47" t="s">
        <v>126</v>
      </c>
      <c r="D22" s="145" t="s">
        <v>106</v>
      </c>
      <c r="E22" s="47" t="s">
        <v>9</v>
      </c>
      <c r="F22" s="53">
        <v>79</v>
      </c>
      <c r="G22" s="53" t="s">
        <v>190</v>
      </c>
    </row>
    <row r="23" spans="1:7" ht="15.75" x14ac:dyDescent="0.25">
      <c r="A23" s="45">
        <v>5668</v>
      </c>
      <c r="B23" s="45" t="s">
        <v>127</v>
      </c>
      <c r="C23" s="45" t="s">
        <v>128</v>
      </c>
      <c r="D23" s="45" t="s">
        <v>8</v>
      </c>
      <c r="E23" s="45" t="s">
        <v>9</v>
      </c>
      <c r="F23" s="54">
        <v>66</v>
      </c>
      <c r="G23" s="54" t="s">
        <v>191</v>
      </c>
    </row>
    <row r="24" spans="1:7" ht="15.75" x14ac:dyDescent="0.25">
      <c r="A24" s="47">
        <v>5669</v>
      </c>
      <c r="B24" s="47" t="s">
        <v>127</v>
      </c>
      <c r="C24" s="47" t="s">
        <v>128</v>
      </c>
      <c r="D24" s="47" t="s">
        <v>14</v>
      </c>
      <c r="E24" s="47" t="s">
        <v>9</v>
      </c>
      <c r="F24" s="53">
        <v>49</v>
      </c>
      <c r="G24" s="53" t="s">
        <v>190</v>
      </c>
    </row>
    <row r="25" spans="1:7" ht="15.75" x14ac:dyDescent="0.25">
      <c r="A25" s="45">
        <v>4865</v>
      </c>
      <c r="B25" s="45" t="s">
        <v>129</v>
      </c>
      <c r="C25" s="45" t="s">
        <v>110</v>
      </c>
      <c r="D25" s="45" t="s">
        <v>8</v>
      </c>
      <c r="E25" s="45" t="s">
        <v>57</v>
      </c>
      <c r="F25" s="54">
        <v>40</v>
      </c>
      <c r="G25" s="54" t="s">
        <v>191</v>
      </c>
    </row>
    <row r="26" spans="1:7" ht="15.75" x14ac:dyDescent="0.25">
      <c r="A26" s="47">
        <v>4866</v>
      </c>
      <c r="B26" s="47" t="s">
        <v>129</v>
      </c>
      <c r="C26" s="47" t="s">
        <v>110</v>
      </c>
      <c r="D26" s="47" t="s">
        <v>14</v>
      </c>
      <c r="E26" s="47" t="s">
        <v>57</v>
      </c>
      <c r="F26" s="53">
        <v>32</v>
      </c>
      <c r="G26" s="53" t="s">
        <v>190</v>
      </c>
    </row>
    <row r="27" spans="1:7" ht="15.75" x14ac:dyDescent="0.25">
      <c r="A27" s="45">
        <v>5029</v>
      </c>
      <c r="B27" s="45" t="s">
        <v>130</v>
      </c>
      <c r="C27" s="45" t="s">
        <v>91</v>
      </c>
      <c r="D27" s="45" t="s">
        <v>8</v>
      </c>
      <c r="E27" s="45" t="s">
        <v>76</v>
      </c>
      <c r="F27" s="54">
        <v>72</v>
      </c>
      <c r="G27" s="54" t="s">
        <v>191</v>
      </c>
    </row>
    <row r="28" spans="1:7" ht="15.75" x14ac:dyDescent="0.25">
      <c r="A28" s="47">
        <v>5030</v>
      </c>
      <c r="B28" s="47" t="s">
        <v>130</v>
      </c>
      <c r="C28" s="47" t="s">
        <v>131</v>
      </c>
      <c r="D28" s="47" t="s">
        <v>14</v>
      </c>
      <c r="E28" s="47" t="s">
        <v>76</v>
      </c>
      <c r="F28" s="53">
        <v>59.99</v>
      </c>
      <c r="G28" s="53" t="s">
        <v>190</v>
      </c>
    </row>
    <row r="29" spans="1:7" ht="15.75" x14ac:dyDescent="0.25">
      <c r="A29" s="47"/>
      <c r="B29" s="47" t="s">
        <v>25</v>
      </c>
      <c r="C29" s="47"/>
      <c r="D29" s="47"/>
      <c r="E29" s="47"/>
      <c r="F29" s="53">
        <v>59</v>
      </c>
      <c r="G29" s="53" t="s">
        <v>190</v>
      </c>
    </row>
    <row r="30" spans="1:7" ht="15.75" x14ac:dyDescent="0.25">
      <c r="A30" s="42" t="s">
        <v>517</v>
      </c>
      <c r="B30" s="7"/>
      <c r="C30" s="7"/>
      <c r="D30" s="7"/>
      <c r="E30" s="7"/>
      <c r="F30" s="8"/>
      <c r="G30"/>
    </row>
    <row r="31" spans="1:7" ht="15.75" x14ac:dyDescent="0.25">
      <c r="A31" s="42" t="s">
        <v>518</v>
      </c>
      <c r="B31" s="7"/>
      <c r="C31" s="7"/>
      <c r="D31" s="7"/>
      <c r="E31" s="7"/>
      <c r="F31" s="8"/>
      <c r="G31"/>
    </row>
    <row r="32" spans="1:7" ht="15.75" x14ac:dyDescent="0.25">
      <c r="A32" s="42" t="s">
        <v>519</v>
      </c>
      <c r="B32" s="7"/>
      <c r="C32" s="7"/>
      <c r="D32" s="7"/>
      <c r="E32" s="7"/>
      <c r="F32" s="8"/>
      <c r="G32"/>
    </row>
    <row r="33" spans="1:7" ht="15.75" x14ac:dyDescent="0.25">
      <c r="A33" s="42" t="s">
        <v>520</v>
      </c>
      <c r="G33"/>
    </row>
  </sheetData>
  <mergeCells count="1">
    <mergeCell ref="A3:F3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A30" sqref="A30:H33"/>
    </sheetView>
  </sheetViews>
  <sheetFormatPr defaultRowHeight="15" x14ac:dyDescent="0.25"/>
  <cols>
    <col min="2" max="2" width="27.5703125" bestFit="1" customWidth="1"/>
    <col min="3" max="3" width="36.42578125" bestFit="1" customWidth="1"/>
    <col min="6" max="6" width="0" style="55" hidden="1" customWidth="1"/>
    <col min="7" max="7" width="15.28515625" style="55" bestFit="1" customWidth="1"/>
  </cols>
  <sheetData>
    <row r="1" spans="1:9" ht="15.75" x14ac:dyDescent="0.25">
      <c r="A1" s="41" t="s">
        <v>225</v>
      </c>
    </row>
    <row r="2" spans="1:9" ht="15.6" x14ac:dyDescent="0.3">
      <c r="A2" s="41"/>
    </row>
    <row r="3" spans="1:9" ht="18.75" x14ac:dyDescent="0.25">
      <c r="A3" s="150" t="s">
        <v>185</v>
      </c>
      <c r="B3" s="150"/>
      <c r="C3" s="150"/>
      <c r="D3" s="150"/>
      <c r="E3" s="150"/>
      <c r="F3" s="150"/>
      <c r="G3" s="150"/>
      <c r="H3" s="150"/>
      <c r="I3" s="150"/>
    </row>
    <row r="4" spans="1:9" ht="17.45" x14ac:dyDescent="0.3">
      <c r="A4" s="43"/>
    </row>
    <row r="5" spans="1:9" ht="15.75" x14ac:dyDescent="0.25">
      <c r="A5" s="45" t="s">
        <v>0</v>
      </c>
      <c r="B5" s="49" t="s">
        <v>1</v>
      </c>
      <c r="C5" s="49" t="s">
        <v>2</v>
      </c>
      <c r="D5" s="49" t="s">
        <v>3</v>
      </c>
      <c r="E5" s="49" t="s">
        <v>4</v>
      </c>
      <c r="F5" s="56" t="s">
        <v>5</v>
      </c>
      <c r="G5" s="56" t="s">
        <v>189</v>
      </c>
    </row>
    <row r="6" spans="1:9" ht="15.75" x14ac:dyDescent="0.25">
      <c r="A6" s="45">
        <v>5644</v>
      </c>
      <c r="B6" s="45" t="s">
        <v>116</v>
      </c>
      <c r="C6" s="45" t="s">
        <v>89</v>
      </c>
      <c r="D6" s="45" t="s">
        <v>8</v>
      </c>
      <c r="E6" s="45" t="s">
        <v>9</v>
      </c>
      <c r="F6" s="54">
        <v>56</v>
      </c>
      <c r="G6" s="54" t="s">
        <v>191</v>
      </c>
    </row>
    <row r="7" spans="1:9" ht="15.75" x14ac:dyDescent="0.25">
      <c r="A7" s="47">
        <v>5645</v>
      </c>
      <c r="B7" s="47" t="s">
        <v>116</v>
      </c>
      <c r="C7" s="47" t="s">
        <v>89</v>
      </c>
      <c r="D7" s="47" t="s">
        <v>14</v>
      </c>
      <c r="E7" s="47" t="s">
        <v>9</v>
      </c>
      <c r="F7" s="53">
        <v>48</v>
      </c>
      <c r="G7" s="53" t="s">
        <v>190</v>
      </c>
    </row>
    <row r="8" spans="1:9" ht="15.75" x14ac:dyDescent="0.25">
      <c r="A8" s="45">
        <v>5651</v>
      </c>
      <c r="B8" s="45" t="s">
        <v>217</v>
      </c>
      <c r="C8" s="45" t="s">
        <v>206</v>
      </c>
      <c r="D8" s="45" t="s">
        <v>207</v>
      </c>
      <c r="E8" s="45" t="s">
        <v>9</v>
      </c>
      <c r="F8" s="54">
        <v>75</v>
      </c>
      <c r="G8" s="54" t="s">
        <v>191</v>
      </c>
    </row>
    <row r="9" spans="1:9" ht="15.75" x14ac:dyDescent="0.25">
      <c r="A9" s="45">
        <v>5679</v>
      </c>
      <c r="B9" s="45" t="s">
        <v>218</v>
      </c>
      <c r="C9" s="45" t="s">
        <v>209</v>
      </c>
      <c r="D9" s="45" t="s">
        <v>8</v>
      </c>
      <c r="E9" s="45" t="s">
        <v>9</v>
      </c>
      <c r="F9" s="54">
        <v>35</v>
      </c>
      <c r="G9" s="54" t="s">
        <v>191</v>
      </c>
    </row>
    <row r="10" spans="1:9" ht="15.75" x14ac:dyDescent="0.25">
      <c r="A10" s="45">
        <v>5171</v>
      </c>
      <c r="B10" s="45" t="s">
        <v>219</v>
      </c>
      <c r="C10" s="45" t="s">
        <v>220</v>
      </c>
      <c r="D10" s="45" t="s">
        <v>8</v>
      </c>
      <c r="E10" s="45" t="s">
        <v>32</v>
      </c>
      <c r="F10" s="54">
        <v>72</v>
      </c>
      <c r="G10" s="54" t="s">
        <v>191</v>
      </c>
    </row>
    <row r="11" spans="1:9" ht="15.75" x14ac:dyDescent="0.25">
      <c r="A11" s="45">
        <v>5031</v>
      </c>
      <c r="B11" s="45" t="s">
        <v>135</v>
      </c>
      <c r="C11" s="45" t="s">
        <v>91</v>
      </c>
      <c r="D11" s="45" t="s">
        <v>8</v>
      </c>
      <c r="E11" s="45" t="s">
        <v>76</v>
      </c>
      <c r="F11" s="54">
        <v>72</v>
      </c>
      <c r="G11" s="54" t="s">
        <v>191</v>
      </c>
    </row>
    <row r="12" spans="1:9" ht="15.6" x14ac:dyDescent="0.3">
      <c r="A12" s="47">
        <v>5032</v>
      </c>
      <c r="B12" s="47" t="s">
        <v>135</v>
      </c>
      <c r="C12" s="47" t="s">
        <v>91</v>
      </c>
      <c r="D12" s="47" t="s">
        <v>14</v>
      </c>
      <c r="E12" s="47" t="s">
        <v>76</v>
      </c>
      <c r="F12" s="53">
        <v>59.99</v>
      </c>
      <c r="G12" s="53" t="s">
        <v>190</v>
      </c>
    </row>
    <row r="13" spans="1:9" ht="15.75" x14ac:dyDescent="0.25">
      <c r="A13" s="45">
        <v>4601</v>
      </c>
      <c r="B13" s="45" t="s">
        <v>222</v>
      </c>
      <c r="C13" s="45" t="s">
        <v>213</v>
      </c>
      <c r="D13" s="45" t="s">
        <v>8</v>
      </c>
      <c r="E13" s="45" t="s">
        <v>13</v>
      </c>
      <c r="F13" s="54">
        <v>59</v>
      </c>
      <c r="G13" s="54" t="s">
        <v>191</v>
      </c>
    </row>
    <row r="14" spans="1:9" ht="15.75" x14ac:dyDescent="0.25">
      <c r="A14" s="45">
        <v>4602</v>
      </c>
      <c r="B14" s="45" t="s">
        <v>223</v>
      </c>
      <c r="C14" s="45" t="s">
        <v>213</v>
      </c>
      <c r="D14" s="45" t="s">
        <v>8</v>
      </c>
      <c r="E14" s="45" t="s">
        <v>13</v>
      </c>
      <c r="F14" s="54">
        <v>59</v>
      </c>
      <c r="G14" s="54" t="s">
        <v>191</v>
      </c>
    </row>
    <row r="15" spans="1:9" ht="15.75" x14ac:dyDescent="0.25">
      <c r="A15" s="45">
        <v>5291</v>
      </c>
      <c r="B15" s="45" t="s">
        <v>120</v>
      </c>
      <c r="C15" s="45" t="s">
        <v>121</v>
      </c>
      <c r="D15" s="45" t="s">
        <v>8</v>
      </c>
      <c r="E15" s="45" t="s">
        <v>32</v>
      </c>
      <c r="F15" s="54">
        <v>67</v>
      </c>
      <c r="G15" s="54" t="s">
        <v>191</v>
      </c>
    </row>
    <row r="16" spans="1:9" ht="15.75" x14ac:dyDescent="0.25">
      <c r="A16" s="47">
        <v>5292</v>
      </c>
      <c r="B16" s="47" t="s">
        <v>120</v>
      </c>
      <c r="C16" s="47" t="s">
        <v>121</v>
      </c>
      <c r="D16" s="47" t="s">
        <v>14</v>
      </c>
      <c r="E16" s="47" t="s">
        <v>32</v>
      </c>
      <c r="F16" s="53">
        <v>45</v>
      </c>
      <c r="G16" s="53" t="s">
        <v>190</v>
      </c>
    </row>
    <row r="17" spans="1:7" ht="15.75" x14ac:dyDescent="0.25">
      <c r="A17" s="45">
        <v>5603</v>
      </c>
      <c r="B17" s="45" t="s">
        <v>122</v>
      </c>
      <c r="C17" s="45" t="s">
        <v>95</v>
      </c>
      <c r="D17" s="45" t="s">
        <v>8</v>
      </c>
      <c r="E17" s="45" t="s">
        <v>9</v>
      </c>
      <c r="F17" s="54">
        <v>61</v>
      </c>
      <c r="G17" s="54" t="s">
        <v>191</v>
      </c>
    </row>
    <row r="18" spans="1:7" ht="15.75" x14ac:dyDescent="0.25">
      <c r="A18" s="47">
        <v>5604</v>
      </c>
      <c r="B18" s="47" t="s">
        <v>122</v>
      </c>
      <c r="C18" s="47" t="s">
        <v>95</v>
      </c>
      <c r="D18" s="47" t="s">
        <v>14</v>
      </c>
      <c r="E18" s="47" t="s">
        <v>9</v>
      </c>
      <c r="F18" s="53">
        <v>45</v>
      </c>
      <c r="G18" s="53" t="s">
        <v>190</v>
      </c>
    </row>
    <row r="19" spans="1:7" ht="15.75" x14ac:dyDescent="0.25">
      <c r="A19" s="45">
        <v>4620</v>
      </c>
      <c r="B19" s="45" t="s">
        <v>123</v>
      </c>
      <c r="C19" s="45" t="s">
        <v>124</v>
      </c>
      <c r="D19" s="45" t="s">
        <v>8</v>
      </c>
      <c r="E19" s="45" t="s">
        <v>13</v>
      </c>
      <c r="F19" s="54">
        <v>58</v>
      </c>
      <c r="G19" s="54" t="s">
        <v>191</v>
      </c>
    </row>
    <row r="20" spans="1:7" ht="15.75" x14ac:dyDescent="0.25">
      <c r="A20" s="47">
        <v>4621</v>
      </c>
      <c r="B20" s="47" t="s">
        <v>123</v>
      </c>
      <c r="C20" s="47" t="s">
        <v>124</v>
      </c>
      <c r="D20" s="47" t="s">
        <v>14</v>
      </c>
      <c r="E20" s="47" t="s">
        <v>13</v>
      </c>
      <c r="F20" s="53">
        <v>37</v>
      </c>
      <c r="G20" s="53" t="s">
        <v>190</v>
      </c>
    </row>
    <row r="21" spans="1:7" ht="15.75" x14ac:dyDescent="0.25">
      <c r="A21" s="45">
        <v>5763</v>
      </c>
      <c r="B21" s="45" t="s">
        <v>125</v>
      </c>
      <c r="C21" s="45" t="s">
        <v>224</v>
      </c>
      <c r="D21" s="45" t="s">
        <v>8</v>
      </c>
      <c r="E21" s="45" t="s">
        <v>9</v>
      </c>
      <c r="F21" s="54">
        <v>54</v>
      </c>
      <c r="G21" s="54" t="s">
        <v>191</v>
      </c>
    </row>
    <row r="22" spans="1:7" ht="15.75" x14ac:dyDescent="0.25">
      <c r="A22" s="47">
        <v>5764</v>
      </c>
      <c r="B22" s="47" t="s">
        <v>125</v>
      </c>
      <c r="C22" s="47" t="s">
        <v>126</v>
      </c>
      <c r="D22" s="47" t="s">
        <v>106</v>
      </c>
      <c r="E22" s="47" t="s">
        <v>9</v>
      </c>
      <c r="F22" s="53">
        <v>79</v>
      </c>
      <c r="G22" s="53" t="s">
        <v>190</v>
      </c>
    </row>
    <row r="23" spans="1:7" ht="15.75" x14ac:dyDescent="0.25">
      <c r="A23" s="45">
        <v>5668</v>
      </c>
      <c r="B23" s="45" t="s">
        <v>127</v>
      </c>
      <c r="C23" s="45" t="s">
        <v>128</v>
      </c>
      <c r="D23" s="45" t="s">
        <v>8</v>
      </c>
      <c r="E23" s="45" t="s">
        <v>9</v>
      </c>
      <c r="F23" s="54">
        <v>66</v>
      </c>
      <c r="G23" s="54" t="s">
        <v>191</v>
      </c>
    </row>
    <row r="24" spans="1:7" ht="15.75" x14ac:dyDescent="0.25">
      <c r="A24" s="47">
        <v>5669</v>
      </c>
      <c r="B24" s="47" t="s">
        <v>127</v>
      </c>
      <c r="C24" s="47" t="s">
        <v>128</v>
      </c>
      <c r="D24" s="47" t="s">
        <v>14</v>
      </c>
      <c r="E24" s="47" t="s">
        <v>9</v>
      </c>
      <c r="F24" s="53">
        <v>49</v>
      </c>
      <c r="G24" s="53" t="s">
        <v>190</v>
      </c>
    </row>
    <row r="25" spans="1:7" ht="15.75" x14ac:dyDescent="0.25">
      <c r="A25" s="45">
        <v>4865</v>
      </c>
      <c r="B25" s="45" t="s">
        <v>129</v>
      </c>
      <c r="C25" s="45" t="s">
        <v>110</v>
      </c>
      <c r="D25" s="45" t="s">
        <v>8</v>
      </c>
      <c r="E25" s="45" t="s">
        <v>57</v>
      </c>
      <c r="F25" s="54">
        <v>40</v>
      </c>
      <c r="G25" s="54" t="s">
        <v>191</v>
      </c>
    </row>
    <row r="26" spans="1:7" ht="15.75" x14ac:dyDescent="0.25">
      <c r="A26" s="47">
        <v>4866</v>
      </c>
      <c r="B26" s="47" t="s">
        <v>129</v>
      </c>
      <c r="C26" s="47" t="s">
        <v>110</v>
      </c>
      <c r="D26" s="47" t="s">
        <v>14</v>
      </c>
      <c r="E26" s="47" t="s">
        <v>57</v>
      </c>
      <c r="F26" s="53">
        <v>32</v>
      </c>
      <c r="G26" s="53" t="s">
        <v>190</v>
      </c>
    </row>
    <row r="27" spans="1:7" ht="15.75" x14ac:dyDescent="0.25">
      <c r="A27" s="45">
        <v>4849</v>
      </c>
      <c r="B27" s="45" t="s">
        <v>136</v>
      </c>
      <c r="C27" s="45" t="s">
        <v>83</v>
      </c>
      <c r="D27" s="45" t="s">
        <v>8</v>
      </c>
      <c r="E27" s="45" t="s">
        <v>84</v>
      </c>
      <c r="F27" s="54">
        <v>72</v>
      </c>
      <c r="G27" s="54" t="s">
        <v>191</v>
      </c>
    </row>
    <row r="28" spans="1:7" ht="15.75" x14ac:dyDescent="0.25">
      <c r="A28" s="47">
        <v>4850</v>
      </c>
      <c r="B28" s="47" t="s">
        <v>136</v>
      </c>
      <c r="C28" s="47" t="s">
        <v>83</v>
      </c>
      <c r="D28" s="47" t="s">
        <v>14</v>
      </c>
      <c r="E28" s="47" t="s">
        <v>84</v>
      </c>
      <c r="F28" s="53">
        <v>47</v>
      </c>
      <c r="G28" s="53" t="s">
        <v>190</v>
      </c>
    </row>
    <row r="29" spans="1:7" ht="15.75" x14ac:dyDescent="0.25">
      <c r="A29" s="47"/>
      <c r="B29" s="47" t="s">
        <v>25</v>
      </c>
      <c r="C29" s="47"/>
      <c r="D29" s="47"/>
      <c r="E29" s="47"/>
      <c r="F29" s="53">
        <v>59</v>
      </c>
      <c r="G29" s="53" t="s">
        <v>190</v>
      </c>
    </row>
    <row r="30" spans="1:7" ht="15.75" x14ac:dyDescent="0.25">
      <c r="A30" s="42" t="s">
        <v>517</v>
      </c>
      <c r="B30" s="7"/>
      <c r="C30" s="7"/>
      <c r="D30" s="7"/>
      <c r="E30" s="7"/>
      <c r="F30" s="8"/>
      <c r="G30"/>
    </row>
    <row r="31" spans="1:7" ht="15.75" x14ac:dyDescent="0.25">
      <c r="A31" s="42" t="s">
        <v>518</v>
      </c>
      <c r="B31" s="7"/>
      <c r="C31" s="7"/>
      <c r="D31" s="7"/>
      <c r="E31" s="7"/>
      <c r="F31" s="8"/>
      <c r="G31"/>
    </row>
    <row r="32" spans="1:7" ht="15.75" x14ac:dyDescent="0.25">
      <c r="A32" s="42" t="s">
        <v>519</v>
      </c>
      <c r="B32" s="7"/>
      <c r="C32" s="7"/>
      <c r="D32" s="7"/>
      <c r="E32" s="7"/>
      <c r="F32" s="8"/>
      <c r="G32"/>
    </row>
    <row r="33" spans="1:7" ht="15.75" x14ac:dyDescent="0.25">
      <c r="A33" s="42" t="s">
        <v>520</v>
      </c>
      <c r="G33"/>
    </row>
  </sheetData>
  <mergeCells count="1">
    <mergeCell ref="A3:I3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3" workbookViewId="0">
      <selection activeCell="A31" sqref="A31:G34"/>
    </sheetView>
  </sheetViews>
  <sheetFormatPr defaultRowHeight="15" x14ac:dyDescent="0.25"/>
  <cols>
    <col min="2" max="2" width="27.5703125" bestFit="1" customWidth="1"/>
    <col min="3" max="3" width="43.42578125" bestFit="1" customWidth="1"/>
    <col min="4" max="4" width="14" bestFit="1" customWidth="1"/>
    <col min="6" max="6" width="0" style="55" hidden="1" customWidth="1"/>
    <col min="7" max="7" width="15.28515625" bestFit="1" customWidth="1"/>
  </cols>
  <sheetData>
    <row r="1" spans="1:8" ht="15.75" x14ac:dyDescent="0.25">
      <c r="A1" s="41" t="s">
        <v>226</v>
      </c>
    </row>
    <row r="2" spans="1:8" ht="18.75" x14ac:dyDescent="0.25">
      <c r="A2" s="150" t="s">
        <v>185</v>
      </c>
      <c r="B2" s="150"/>
      <c r="C2" s="150"/>
      <c r="D2" s="150"/>
      <c r="E2" s="150"/>
      <c r="F2" s="150"/>
      <c r="G2" s="150"/>
      <c r="H2" s="150"/>
    </row>
    <row r="3" spans="1:8" ht="15.75" x14ac:dyDescent="0.25">
      <c r="A3" s="45" t="s">
        <v>0</v>
      </c>
      <c r="B3" s="49" t="s">
        <v>1</v>
      </c>
      <c r="C3" s="49" t="s">
        <v>2</v>
      </c>
      <c r="D3" s="49" t="s">
        <v>3</v>
      </c>
      <c r="E3" s="49" t="s">
        <v>4</v>
      </c>
      <c r="F3" s="56" t="s">
        <v>5</v>
      </c>
      <c r="G3" s="49" t="s">
        <v>189</v>
      </c>
    </row>
    <row r="4" spans="1:8" ht="15.75" x14ac:dyDescent="0.25">
      <c r="A4" s="45">
        <v>5646</v>
      </c>
      <c r="B4" s="45" t="s">
        <v>140</v>
      </c>
      <c r="C4" s="45" t="s">
        <v>89</v>
      </c>
      <c r="D4" s="45" t="s">
        <v>8</v>
      </c>
      <c r="E4" s="45" t="s">
        <v>9</v>
      </c>
      <c r="F4" s="54">
        <v>67</v>
      </c>
      <c r="G4" s="45" t="s">
        <v>191</v>
      </c>
    </row>
    <row r="5" spans="1:8" ht="15.75" x14ac:dyDescent="0.25">
      <c r="A5" s="47">
        <v>5647</v>
      </c>
      <c r="B5" s="47" t="s">
        <v>140</v>
      </c>
      <c r="C5" s="47" t="s">
        <v>89</v>
      </c>
      <c r="D5" s="47" t="s">
        <v>14</v>
      </c>
      <c r="E5" s="47" t="s">
        <v>9</v>
      </c>
      <c r="F5" s="53">
        <v>48</v>
      </c>
      <c r="G5" s="47" t="s">
        <v>190</v>
      </c>
    </row>
    <row r="6" spans="1:8" ht="15.75" x14ac:dyDescent="0.25">
      <c r="A6" s="45">
        <v>5652</v>
      </c>
      <c r="B6" s="45" t="s">
        <v>227</v>
      </c>
      <c r="C6" s="45" t="s">
        <v>206</v>
      </c>
      <c r="D6" s="45" t="s">
        <v>207</v>
      </c>
      <c r="E6" s="45" t="s">
        <v>9</v>
      </c>
      <c r="F6" s="54">
        <v>75</v>
      </c>
      <c r="G6" s="45" t="s">
        <v>191</v>
      </c>
    </row>
    <row r="7" spans="1:8" ht="15.75" x14ac:dyDescent="0.25">
      <c r="A7" s="45">
        <v>5680</v>
      </c>
      <c r="B7" s="45" t="s">
        <v>228</v>
      </c>
      <c r="C7" s="45" t="s">
        <v>209</v>
      </c>
      <c r="D7" s="45" t="s">
        <v>8</v>
      </c>
      <c r="E7" s="45" t="s">
        <v>9</v>
      </c>
      <c r="F7" s="54">
        <v>35</v>
      </c>
      <c r="G7" s="45" t="s">
        <v>191</v>
      </c>
    </row>
    <row r="8" spans="1:8" ht="15.75" x14ac:dyDescent="0.25">
      <c r="A8" s="45">
        <v>5172</v>
      </c>
      <c r="B8" s="45" t="s">
        <v>229</v>
      </c>
      <c r="C8" s="45" t="s">
        <v>230</v>
      </c>
      <c r="D8" s="45" t="s">
        <v>8</v>
      </c>
      <c r="E8" s="45" t="s">
        <v>32</v>
      </c>
      <c r="F8" s="54">
        <v>72</v>
      </c>
      <c r="G8" s="45" t="s">
        <v>191</v>
      </c>
    </row>
    <row r="9" spans="1:8" ht="15.75" x14ac:dyDescent="0.25">
      <c r="A9" s="45">
        <v>2954</v>
      </c>
      <c r="B9" s="45" t="s">
        <v>141</v>
      </c>
      <c r="C9" s="45" t="s">
        <v>142</v>
      </c>
      <c r="D9" s="45" t="s">
        <v>8</v>
      </c>
      <c r="E9" s="45" t="s">
        <v>118</v>
      </c>
      <c r="F9" s="54">
        <v>74.47</v>
      </c>
      <c r="G9" s="45" t="s">
        <v>191</v>
      </c>
    </row>
    <row r="10" spans="1:8" ht="15.75" x14ac:dyDescent="0.25">
      <c r="A10" s="47">
        <v>2953</v>
      </c>
      <c r="B10" s="47" t="s">
        <v>141</v>
      </c>
      <c r="C10" s="47" t="s">
        <v>142</v>
      </c>
      <c r="D10" s="47" t="s">
        <v>14</v>
      </c>
      <c r="E10" s="47" t="s">
        <v>118</v>
      </c>
      <c r="F10" s="53">
        <v>74.47</v>
      </c>
      <c r="G10" s="47" t="s">
        <v>190</v>
      </c>
    </row>
    <row r="11" spans="1:8" ht="15.75" x14ac:dyDescent="0.25">
      <c r="A11" s="45">
        <v>4603</v>
      </c>
      <c r="B11" s="45" t="s">
        <v>231</v>
      </c>
      <c r="C11" s="45" t="s">
        <v>213</v>
      </c>
      <c r="D11" s="45" t="s">
        <v>8</v>
      </c>
      <c r="E11" s="45" t="s">
        <v>13</v>
      </c>
      <c r="F11" s="54">
        <v>59</v>
      </c>
      <c r="G11" s="45" t="s">
        <v>191</v>
      </c>
    </row>
    <row r="12" spans="1:8" ht="15.75" x14ac:dyDescent="0.25">
      <c r="A12" s="45">
        <v>4604</v>
      </c>
      <c r="B12" s="45" t="s">
        <v>232</v>
      </c>
      <c r="C12" s="45" t="s">
        <v>213</v>
      </c>
      <c r="D12" s="45" t="s">
        <v>8</v>
      </c>
      <c r="E12" s="45" t="s">
        <v>13</v>
      </c>
      <c r="F12" s="54">
        <v>59</v>
      </c>
      <c r="G12" s="45" t="s">
        <v>191</v>
      </c>
    </row>
    <row r="13" spans="1:8" ht="15.75" x14ac:dyDescent="0.25">
      <c r="A13" s="45">
        <v>4497</v>
      </c>
      <c r="B13" s="45" t="s">
        <v>143</v>
      </c>
      <c r="C13" s="45" t="s">
        <v>144</v>
      </c>
      <c r="D13" s="45" t="s">
        <v>8</v>
      </c>
      <c r="E13" s="45" t="s">
        <v>13</v>
      </c>
      <c r="F13" s="54">
        <v>59</v>
      </c>
      <c r="G13" s="45" t="s">
        <v>191</v>
      </c>
    </row>
    <row r="14" spans="1:8" ht="15.75" x14ac:dyDescent="0.25">
      <c r="A14" s="47">
        <v>4498</v>
      </c>
      <c r="B14" s="47" t="s">
        <v>143</v>
      </c>
      <c r="C14" s="47" t="s">
        <v>144</v>
      </c>
      <c r="D14" s="47" t="s">
        <v>14</v>
      </c>
      <c r="E14" s="47" t="s">
        <v>13</v>
      </c>
      <c r="F14" s="53">
        <v>44</v>
      </c>
      <c r="G14" s="47" t="s">
        <v>190</v>
      </c>
    </row>
    <row r="15" spans="1:8" ht="15.75" x14ac:dyDescent="0.25">
      <c r="A15" s="45">
        <v>5674</v>
      </c>
      <c r="B15" s="45" t="s">
        <v>145</v>
      </c>
      <c r="C15" s="45" t="s">
        <v>146</v>
      </c>
      <c r="D15" s="45" t="s">
        <v>8</v>
      </c>
      <c r="E15" s="45" t="s">
        <v>9</v>
      </c>
      <c r="F15" s="54">
        <v>52</v>
      </c>
      <c r="G15" s="45" t="s">
        <v>191</v>
      </c>
    </row>
    <row r="16" spans="1:8" ht="15.75" x14ac:dyDescent="0.25">
      <c r="A16" s="47">
        <v>5675</v>
      </c>
      <c r="B16" s="47" t="s">
        <v>145</v>
      </c>
      <c r="C16" s="47" t="s">
        <v>146</v>
      </c>
      <c r="D16" s="47" t="s">
        <v>14</v>
      </c>
      <c r="E16" s="47" t="s">
        <v>9</v>
      </c>
      <c r="F16" s="53">
        <v>48</v>
      </c>
      <c r="G16" s="47" t="s">
        <v>190</v>
      </c>
    </row>
    <row r="17" spans="1:7" ht="15.75" x14ac:dyDescent="0.25">
      <c r="A17" s="45">
        <v>5589</v>
      </c>
      <c r="B17" s="45" t="s">
        <v>147</v>
      </c>
      <c r="C17" s="45" t="s">
        <v>233</v>
      </c>
      <c r="D17" s="45" t="s">
        <v>8</v>
      </c>
      <c r="E17" s="45" t="s">
        <v>9</v>
      </c>
      <c r="F17" s="54">
        <v>59</v>
      </c>
      <c r="G17" s="45" t="s">
        <v>191</v>
      </c>
    </row>
    <row r="18" spans="1:7" ht="15.75" x14ac:dyDescent="0.25">
      <c r="A18" s="47">
        <v>5590</v>
      </c>
      <c r="B18" s="47" t="s">
        <v>147</v>
      </c>
      <c r="C18" s="47" t="s">
        <v>148</v>
      </c>
      <c r="D18" s="47" t="s">
        <v>14</v>
      </c>
      <c r="E18" s="47" t="s">
        <v>9</v>
      </c>
      <c r="F18" s="53">
        <v>49</v>
      </c>
      <c r="G18" s="47" t="s">
        <v>190</v>
      </c>
    </row>
    <row r="19" spans="1:7" ht="15.75" x14ac:dyDescent="0.25">
      <c r="A19" s="45">
        <v>5605</v>
      </c>
      <c r="B19" s="45" t="s">
        <v>149</v>
      </c>
      <c r="C19" s="45" t="s">
        <v>95</v>
      </c>
      <c r="D19" s="45" t="s">
        <v>8</v>
      </c>
      <c r="E19" s="45" t="s">
        <v>9</v>
      </c>
      <c r="F19" s="54">
        <v>61</v>
      </c>
      <c r="G19" s="45" t="s">
        <v>191</v>
      </c>
    </row>
    <row r="20" spans="1:7" ht="15.75" x14ac:dyDescent="0.25">
      <c r="A20" s="47">
        <v>5606</v>
      </c>
      <c r="B20" s="47" t="s">
        <v>149</v>
      </c>
      <c r="C20" s="47" t="s">
        <v>95</v>
      </c>
      <c r="D20" s="47" t="s">
        <v>14</v>
      </c>
      <c r="E20" s="47" t="s">
        <v>9</v>
      </c>
      <c r="F20" s="53">
        <v>45</v>
      </c>
      <c r="G20" s="47" t="s">
        <v>190</v>
      </c>
    </row>
    <row r="21" spans="1:7" ht="15.75" x14ac:dyDescent="0.25">
      <c r="A21" s="45">
        <v>5280</v>
      </c>
      <c r="B21" s="45" t="s">
        <v>150</v>
      </c>
      <c r="C21" s="45" t="s">
        <v>151</v>
      </c>
      <c r="D21" s="45" t="s">
        <v>8</v>
      </c>
      <c r="E21" s="45" t="s">
        <v>32</v>
      </c>
      <c r="F21" s="54">
        <v>62</v>
      </c>
      <c r="G21" s="45" t="s">
        <v>191</v>
      </c>
    </row>
    <row r="22" spans="1:7" ht="15.75" x14ac:dyDescent="0.25">
      <c r="A22" s="47">
        <v>5281</v>
      </c>
      <c r="B22" s="47" t="s">
        <v>150</v>
      </c>
      <c r="C22" s="47" t="s">
        <v>151</v>
      </c>
      <c r="D22" s="47" t="s">
        <v>14</v>
      </c>
      <c r="E22" s="47" t="s">
        <v>32</v>
      </c>
      <c r="F22" s="53">
        <v>36</v>
      </c>
      <c r="G22" s="47" t="s">
        <v>190</v>
      </c>
    </row>
    <row r="23" spans="1:7" ht="15.75" x14ac:dyDescent="0.25">
      <c r="A23" s="45">
        <v>5765</v>
      </c>
      <c r="B23" s="45" t="s">
        <v>152</v>
      </c>
      <c r="C23" s="45" t="s">
        <v>153</v>
      </c>
      <c r="D23" s="45" t="s">
        <v>8</v>
      </c>
      <c r="E23" s="45" t="s">
        <v>9</v>
      </c>
      <c r="F23" s="54">
        <v>54</v>
      </c>
      <c r="G23" s="45" t="s">
        <v>191</v>
      </c>
    </row>
    <row r="24" spans="1:7" ht="15.75" x14ac:dyDescent="0.25">
      <c r="A24" s="47">
        <v>5766</v>
      </c>
      <c r="B24" s="47" t="s">
        <v>152</v>
      </c>
      <c r="C24" s="47" t="s">
        <v>153</v>
      </c>
      <c r="D24" s="47" t="s">
        <v>106</v>
      </c>
      <c r="E24" s="47" t="s">
        <v>9</v>
      </c>
      <c r="F24" s="53">
        <v>89</v>
      </c>
      <c r="G24" s="47" t="s">
        <v>190</v>
      </c>
    </row>
    <row r="25" spans="1:7" ht="15.75" x14ac:dyDescent="0.25">
      <c r="A25" s="45">
        <v>5670</v>
      </c>
      <c r="B25" s="45" t="s">
        <v>154</v>
      </c>
      <c r="C25" s="45" t="s">
        <v>128</v>
      </c>
      <c r="D25" s="45" t="s">
        <v>8</v>
      </c>
      <c r="E25" s="45" t="s">
        <v>9</v>
      </c>
      <c r="F25" s="54">
        <v>66</v>
      </c>
      <c r="G25" s="45" t="s">
        <v>191</v>
      </c>
    </row>
    <row r="26" spans="1:7" ht="15.75" x14ac:dyDescent="0.25">
      <c r="A26" s="47">
        <v>5671</v>
      </c>
      <c r="B26" s="47" t="s">
        <v>154</v>
      </c>
      <c r="C26" s="47" t="s">
        <v>128</v>
      </c>
      <c r="D26" s="47" t="s">
        <v>14</v>
      </c>
      <c r="E26" s="47" t="s">
        <v>9</v>
      </c>
      <c r="F26" s="53">
        <v>49</v>
      </c>
      <c r="G26" s="47" t="s">
        <v>190</v>
      </c>
    </row>
    <row r="27" spans="1:7" ht="15.75" x14ac:dyDescent="0.25">
      <c r="A27" s="45">
        <v>4867</v>
      </c>
      <c r="B27" s="45" t="s">
        <v>234</v>
      </c>
      <c r="C27" s="45" t="s">
        <v>235</v>
      </c>
      <c r="D27" s="45" t="s">
        <v>8</v>
      </c>
      <c r="E27" s="45" t="s">
        <v>57</v>
      </c>
      <c r="F27" s="54">
        <v>45</v>
      </c>
      <c r="G27" s="45" t="s">
        <v>191</v>
      </c>
    </row>
    <row r="28" spans="1:7" ht="15.75" x14ac:dyDescent="0.25">
      <c r="A28" s="45">
        <v>5031</v>
      </c>
      <c r="B28" s="45" t="s">
        <v>130</v>
      </c>
      <c r="C28" s="45" t="s">
        <v>91</v>
      </c>
      <c r="D28" s="45" t="s">
        <v>8</v>
      </c>
      <c r="E28" s="45" t="s">
        <v>76</v>
      </c>
      <c r="F28" s="54">
        <v>72</v>
      </c>
      <c r="G28" s="45" t="s">
        <v>191</v>
      </c>
    </row>
    <row r="29" spans="1:7" ht="15.75" x14ac:dyDescent="0.25">
      <c r="A29" s="47">
        <v>5032</v>
      </c>
      <c r="B29" s="47" t="s">
        <v>130</v>
      </c>
      <c r="C29" s="47" t="s">
        <v>155</v>
      </c>
      <c r="D29" s="47" t="s">
        <v>14</v>
      </c>
      <c r="E29" s="47" t="s">
        <v>76</v>
      </c>
      <c r="F29" s="53">
        <v>59.99</v>
      </c>
      <c r="G29" s="47" t="s">
        <v>190</v>
      </c>
    </row>
    <row r="30" spans="1:7" ht="15.75" x14ac:dyDescent="0.25">
      <c r="A30" s="47"/>
      <c r="B30" s="47" t="s">
        <v>25</v>
      </c>
      <c r="C30" s="47"/>
      <c r="D30" s="47"/>
      <c r="E30" s="47"/>
      <c r="F30" s="53">
        <v>59</v>
      </c>
      <c r="G30" s="47" t="s">
        <v>190</v>
      </c>
    </row>
    <row r="31" spans="1:7" ht="15.75" x14ac:dyDescent="0.25">
      <c r="A31" s="42" t="s">
        <v>517</v>
      </c>
      <c r="B31" s="7"/>
      <c r="C31" s="7"/>
      <c r="D31" s="7"/>
      <c r="E31" s="7"/>
      <c r="F31" s="8"/>
    </row>
    <row r="32" spans="1:7" ht="15.75" x14ac:dyDescent="0.25">
      <c r="A32" s="42" t="s">
        <v>518</v>
      </c>
      <c r="B32" s="7"/>
      <c r="C32" s="7"/>
      <c r="D32" s="7"/>
      <c r="E32" s="7"/>
      <c r="F32" s="8"/>
    </row>
    <row r="33" spans="1:6" ht="15.75" x14ac:dyDescent="0.25">
      <c r="A33" s="42" t="s">
        <v>519</v>
      </c>
      <c r="B33" s="7"/>
      <c r="C33" s="7"/>
      <c r="D33" s="7"/>
      <c r="E33" s="7"/>
      <c r="F33" s="8"/>
    </row>
    <row r="34" spans="1:6" ht="15.75" x14ac:dyDescent="0.25">
      <c r="A34" s="42" t="s">
        <v>520</v>
      </c>
    </row>
  </sheetData>
  <mergeCells count="1">
    <mergeCell ref="A2:H2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31" sqref="A31:G34"/>
    </sheetView>
  </sheetViews>
  <sheetFormatPr defaultRowHeight="15" x14ac:dyDescent="0.25"/>
  <cols>
    <col min="2" max="2" width="27.5703125" bestFit="1" customWidth="1"/>
    <col min="3" max="3" width="43.42578125" bestFit="1" customWidth="1"/>
    <col min="6" max="6" width="0" style="55" hidden="1" customWidth="1"/>
    <col min="7" max="7" width="15.28515625" style="55" bestFit="1" customWidth="1"/>
  </cols>
  <sheetData>
    <row r="1" spans="1:8" ht="15.75" x14ac:dyDescent="0.25">
      <c r="A1" s="41" t="s">
        <v>236</v>
      </c>
    </row>
    <row r="2" spans="1:8" ht="18.75" x14ac:dyDescent="0.25">
      <c r="A2" s="150" t="s">
        <v>185</v>
      </c>
      <c r="B2" s="150"/>
      <c r="C2" s="150"/>
      <c r="D2" s="150"/>
      <c r="E2" s="150"/>
      <c r="F2" s="150"/>
      <c r="G2" s="150"/>
      <c r="H2" s="150"/>
    </row>
    <row r="3" spans="1:8" ht="15.75" x14ac:dyDescent="0.25">
      <c r="A3" s="45" t="s">
        <v>0</v>
      </c>
      <c r="B3" s="49" t="s">
        <v>1</v>
      </c>
      <c r="C3" s="49" t="s">
        <v>2</v>
      </c>
      <c r="D3" s="49" t="s">
        <v>3</v>
      </c>
      <c r="E3" s="49" t="s">
        <v>4</v>
      </c>
      <c r="F3" s="56" t="s">
        <v>5</v>
      </c>
      <c r="G3" s="56" t="s">
        <v>189</v>
      </c>
    </row>
    <row r="4" spans="1:8" ht="15.75" x14ac:dyDescent="0.25">
      <c r="A4" s="45">
        <v>5646</v>
      </c>
      <c r="B4" s="45" t="s">
        <v>140</v>
      </c>
      <c r="C4" s="45" t="s">
        <v>89</v>
      </c>
      <c r="D4" s="45" t="s">
        <v>8</v>
      </c>
      <c r="E4" s="45" t="s">
        <v>9</v>
      </c>
      <c r="F4" s="54">
        <v>67</v>
      </c>
      <c r="G4" s="54" t="s">
        <v>191</v>
      </c>
    </row>
    <row r="5" spans="1:8" ht="15.75" x14ac:dyDescent="0.25">
      <c r="A5" s="47">
        <v>5647</v>
      </c>
      <c r="B5" s="47" t="s">
        <v>140</v>
      </c>
      <c r="C5" s="47" t="s">
        <v>89</v>
      </c>
      <c r="D5" s="47" t="s">
        <v>14</v>
      </c>
      <c r="E5" s="47" t="s">
        <v>9</v>
      </c>
      <c r="F5" s="53">
        <v>48</v>
      </c>
      <c r="G5" s="53" t="s">
        <v>190</v>
      </c>
    </row>
    <row r="6" spans="1:8" ht="15.75" x14ac:dyDescent="0.25">
      <c r="A6" s="45">
        <v>5652</v>
      </c>
      <c r="B6" s="45" t="s">
        <v>227</v>
      </c>
      <c r="C6" s="45" t="s">
        <v>206</v>
      </c>
      <c r="D6" s="45" t="s">
        <v>207</v>
      </c>
      <c r="E6" s="45" t="s">
        <v>9</v>
      </c>
      <c r="F6" s="54">
        <v>75</v>
      </c>
      <c r="G6" s="54" t="s">
        <v>191</v>
      </c>
    </row>
    <row r="7" spans="1:8" ht="15.75" x14ac:dyDescent="0.25">
      <c r="A7" s="45">
        <v>5680</v>
      </c>
      <c r="B7" s="45" t="s">
        <v>228</v>
      </c>
      <c r="C7" s="45" t="s">
        <v>209</v>
      </c>
      <c r="D7" s="45" t="s">
        <v>8</v>
      </c>
      <c r="E7" s="45" t="s">
        <v>9</v>
      </c>
      <c r="F7" s="54">
        <v>35</v>
      </c>
      <c r="G7" s="54" t="s">
        <v>191</v>
      </c>
    </row>
    <row r="8" spans="1:8" ht="15.75" x14ac:dyDescent="0.25">
      <c r="A8" s="45">
        <v>5172</v>
      </c>
      <c r="B8" s="45" t="s">
        <v>229</v>
      </c>
      <c r="C8" s="45" t="s">
        <v>230</v>
      </c>
      <c r="D8" s="45" t="s">
        <v>8</v>
      </c>
      <c r="E8" s="45" t="s">
        <v>32</v>
      </c>
      <c r="F8" s="54">
        <v>72</v>
      </c>
      <c r="G8" s="54" t="s">
        <v>191</v>
      </c>
    </row>
    <row r="9" spans="1:8" ht="15.75" x14ac:dyDescent="0.25">
      <c r="A9" s="45">
        <v>5033</v>
      </c>
      <c r="B9" s="45" t="s">
        <v>90</v>
      </c>
      <c r="C9" s="45" t="s">
        <v>91</v>
      </c>
      <c r="D9" s="45" t="s">
        <v>8</v>
      </c>
      <c r="E9" s="45" t="s">
        <v>76</v>
      </c>
      <c r="F9" s="54">
        <v>72</v>
      </c>
      <c r="G9" s="54" t="s">
        <v>191</v>
      </c>
    </row>
    <row r="10" spans="1:8" ht="15.6" x14ac:dyDescent="0.3">
      <c r="A10" s="47">
        <v>5034</v>
      </c>
      <c r="B10" s="47" t="s">
        <v>90</v>
      </c>
      <c r="C10" s="47" t="s">
        <v>159</v>
      </c>
      <c r="D10" s="47" t="s">
        <v>14</v>
      </c>
      <c r="E10" s="47" t="s">
        <v>76</v>
      </c>
      <c r="F10" s="53">
        <v>59.99</v>
      </c>
      <c r="G10" s="53" t="s">
        <v>190</v>
      </c>
    </row>
    <row r="11" spans="1:8" ht="15.75" x14ac:dyDescent="0.25">
      <c r="A11" s="45">
        <v>4603</v>
      </c>
      <c r="B11" s="45" t="s">
        <v>231</v>
      </c>
      <c r="C11" s="45" t="s">
        <v>213</v>
      </c>
      <c r="D11" s="45" t="s">
        <v>8</v>
      </c>
      <c r="E11" s="45" t="s">
        <v>13</v>
      </c>
      <c r="F11" s="54">
        <v>59</v>
      </c>
      <c r="G11" s="54" t="s">
        <v>191</v>
      </c>
    </row>
    <row r="12" spans="1:8" ht="15.75" x14ac:dyDescent="0.25">
      <c r="A12" s="45">
        <v>4604</v>
      </c>
      <c r="B12" s="45" t="s">
        <v>232</v>
      </c>
      <c r="C12" s="45" t="s">
        <v>213</v>
      </c>
      <c r="D12" s="45" t="s">
        <v>8</v>
      </c>
      <c r="E12" s="45" t="s">
        <v>13</v>
      </c>
      <c r="F12" s="54">
        <v>59</v>
      </c>
      <c r="G12" s="54" t="s">
        <v>191</v>
      </c>
    </row>
    <row r="13" spans="1:8" ht="15.75" x14ac:dyDescent="0.25">
      <c r="A13" s="45">
        <v>4497</v>
      </c>
      <c r="B13" s="45" t="s">
        <v>143</v>
      </c>
      <c r="C13" s="45" t="s">
        <v>144</v>
      </c>
      <c r="D13" s="45" t="s">
        <v>8</v>
      </c>
      <c r="E13" s="45" t="s">
        <v>13</v>
      </c>
      <c r="F13" s="54">
        <v>59</v>
      </c>
      <c r="G13" s="54" t="s">
        <v>191</v>
      </c>
    </row>
    <row r="14" spans="1:8" ht="15.75" x14ac:dyDescent="0.25">
      <c r="A14" s="47">
        <v>4498</v>
      </c>
      <c r="B14" s="47" t="s">
        <v>143</v>
      </c>
      <c r="C14" s="47" t="s">
        <v>144</v>
      </c>
      <c r="D14" s="47" t="s">
        <v>14</v>
      </c>
      <c r="E14" s="47" t="s">
        <v>13</v>
      </c>
      <c r="F14" s="53">
        <v>44</v>
      </c>
      <c r="G14" s="53" t="s">
        <v>190</v>
      </c>
    </row>
    <row r="15" spans="1:8" ht="15.75" x14ac:dyDescent="0.25">
      <c r="A15" s="45">
        <v>5674</v>
      </c>
      <c r="B15" s="45" t="s">
        <v>145</v>
      </c>
      <c r="C15" s="45" t="s">
        <v>146</v>
      </c>
      <c r="D15" s="45" t="s">
        <v>8</v>
      </c>
      <c r="E15" s="45" t="s">
        <v>9</v>
      </c>
      <c r="F15" s="54">
        <v>52</v>
      </c>
      <c r="G15" s="54" t="s">
        <v>191</v>
      </c>
    </row>
    <row r="16" spans="1:8" ht="15.75" x14ac:dyDescent="0.25">
      <c r="A16" s="47">
        <v>5675</v>
      </c>
      <c r="B16" s="47" t="s">
        <v>145</v>
      </c>
      <c r="C16" s="47" t="s">
        <v>146</v>
      </c>
      <c r="D16" s="47" t="s">
        <v>14</v>
      </c>
      <c r="E16" s="47" t="s">
        <v>9</v>
      </c>
      <c r="F16" s="53">
        <v>48</v>
      </c>
      <c r="G16" s="53" t="s">
        <v>190</v>
      </c>
    </row>
    <row r="17" spans="1:7" ht="15.75" x14ac:dyDescent="0.25">
      <c r="A17" s="45">
        <v>5589</v>
      </c>
      <c r="B17" s="45" t="s">
        <v>147</v>
      </c>
      <c r="C17" s="45" t="s">
        <v>233</v>
      </c>
      <c r="D17" s="45" t="s">
        <v>8</v>
      </c>
      <c r="E17" s="45" t="s">
        <v>9</v>
      </c>
      <c r="F17" s="54">
        <v>59</v>
      </c>
      <c r="G17" s="54" t="s">
        <v>191</v>
      </c>
    </row>
    <row r="18" spans="1:7" ht="15.75" x14ac:dyDescent="0.25">
      <c r="A18" s="47">
        <v>5590</v>
      </c>
      <c r="B18" s="47" t="s">
        <v>147</v>
      </c>
      <c r="C18" s="47" t="s">
        <v>148</v>
      </c>
      <c r="D18" s="47" t="s">
        <v>14</v>
      </c>
      <c r="E18" s="47" t="s">
        <v>9</v>
      </c>
      <c r="F18" s="53">
        <v>49</v>
      </c>
      <c r="G18" s="53" t="s">
        <v>190</v>
      </c>
    </row>
    <row r="19" spans="1:7" ht="15.75" x14ac:dyDescent="0.25">
      <c r="A19" s="45">
        <v>5605</v>
      </c>
      <c r="B19" s="45" t="s">
        <v>149</v>
      </c>
      <c r="C19" s="45" t="s">
        <v>95</v>
      </c>
      <c r="D19" s="45" t="s">
        <v>8</v>
      </c>
      <c r="E19" s="45" t="s">
        <v>9</v>
      </c>
      <c r="F19" s="54">
        <v>61</v>
      </c>
      <c r="G19" s="54" t="s">
        <v>191</v>
      </c>
    </row>
    <row r="20" spans="1:7" ht="15.75" x14ac:dyDescent="0.25">
      <c r="A20" s="47">
        <v>5606</v>
      </c>
      <c r="B20" s="47" t="s">
        <v>149</v>
      </c>
      <c r="C20" s="47" t="s">
        <v>95</v>
      </c>
      <c r="D20" s="47" t="s">
        <v>14</v>
      </c>
      <c r="E20" s="47" t="s">
        <v>9</v>
      </c>
      <c r="F20" s="53">
        <v>45</v>
      </c>
      <c r="G20" s="53" t="s">
        <v>190</v>
      </c>
    </row>
    <row r="21" spans="1:7" ht="15.75" x14ac:dyDescent="0.25">
      <c r="A21" s="45">
        <v>5280</v>
      </c>
      <c r="B21" s="45" t="s">
        <v>150</v>
      </c>
      <c r="C21" s="45" t="s">
        <v>151</v>
      </c>
      <c r="D21" s="45" t="s">
        <v>8</v>
      </c>
      <c r="E21" s="45" t="s">
        <v>32</v>
      </c>
      <c r="F21" s="54">
        <v>62</v>
      </c>
      <c r="G21" s="54" t="s">
        <v>191</v>
      </c>
    </row>
    <row r="22" spans="1:7" ht="15.75" x14ac:dyDescent="0.25">
      <c r="A22" s="47">
        <v>5281</v>
      </c>
      <c r="B22" s="47" t="s">
        <v>150</v>
      </c>
      <c r="C22" s="47" t="s">
        <v>151</v>
      </c>
      <c r="D22" s="47" t="s">
        <v>14</v>
      </c>
      <c r="E22" s="47" t="s">
        <v>32</v>
      </c>
      <c r="F22" s="53">
        <v>36</v>
      </c>
      <c r="G22" s="53" t="s">
        <v>190</v>
      </c>
    </row>
    <row r="23" spans="1:7" ht="15.75" x14ac:dyDescent="0.25">
      <c r="A23" s="45">
        <v>5765</v>
      </c>
      <c r="B23" s="45" t="s">
        <v>152</v>
      </c>
      <c r="C23" s="45" t="s">
        <v>153</v>
      </c>
      <c r="D23" s="45" t="s">
        <v>8</v>
      </c>
      <c r="E23" s="45" t="s">
        <v>9</v>
      </c>
      <c r="F23" s="54">
        <v>54</v>
      </c>
      <c r="G23" s="54" t="s">
        <v>191</v>
      </c>
    </row>
    <row r="24" spans="1:7" ht="15.75" x14ac:dyDescent="0.25">
      <c r="A24" s="47">
        <v>5766</v>
      </c>
      <c r="B24" s="47" t="s">
        <v>152</v>
      </c>
      <c r="C24" s="47" t="s">
        <v>153</v>
      </c>
      <c r="D24" s="47" t="s">
        <v>106</v>
      </c>
      <c r="E24" s="47" t="s">
        <v>9</v>
      </c>
      <c r="F24" s="53">
        <v>89</v>
      </c>
      <c r="G24" s="53" t="s">
        <v>190</v>
      </c>
    </row>
    <row r="25" spans="1:7" ht="15.75" x14ac:dyDescent="0.25">
      <c r="A25" s="45">
        <v>5670</v>
      </c>
      <c r="B25" s="45" t="s">
        <v>154</v>
      </c>
      <c r="C25" s="45" t="s">
        <v>128</v>
      </c>
      <c r="D25" s="45" t="s">
        <v>8</v>
      </c>
      <c r="E25" s="45" t="s">
        <v>9</v>
      </c>
      <c r="F25" s="54">
        <v>66</v>
      </c>
      <c r="G25" s="54" t="s">
        <v>191</v>
      </c>
    </row>
    <row r="26" spans="1:7" ht="15.75" x14ac:dyDescent="0.25">
      <c r="A26" s="47">
        <v>5671</v>
      </c>
      <c r="B26" s="47" t="s">
        <v>154</v>
      </c>
      <c r="C26" s="47" t="s">
        <v>128</v>
      </c>
      <c r="D26" s="47" t="s">
        <v>14</v>
      </c>
      <c r="E26" s="47" t="s">
        <v>9</v>
      </c>
      <c r="F26" s="53">
        <v>49</v>
      </c>
      <c r="G26" s="53" t="s">
        <v>190</v>
      </c>
    </row>
    <row r="27" spans="1:7" ht="15.75" x14ac:dyDescent="0.25">
      <c r="A27" s="45">
        <v>4867</v>
      </c>
      <c r="B27" s="45" t="s">
        <v>234</v>
      </c>
      <c r="C27" s="45" t="s">
        <v>235</v>
      </c>
      <c r="D27" s="45" t="s">
        <v>8</v>
      </c>
      <c r="E27" s="45" t="s">
        <v>57</v>
      </c>
      <c r="F27" s="54">
        <v>45</v>
      </c>
      <c r="G27" s="54" t="s">
        <v>191</v>
      </c>
    </row>
    <row r="28" spans="1:7" ht="15.75" x14ac:dyDescent="0.25">
      <c r="A28" s="45">
        <v>3135</v>
      </c>
      <c r="B28" s="45" t="s">
        <v>237</v>
      </c>
      <c r="C28" s="45" t="s">
        <v>83</v>
      </c>
      <c r="D28" s="45" t="s">
        <v>8</v>
      </c>
      <c r="E28" s="45" t="s">
        <v>84</v>
      </c>
      <c r="F28" s="54">
        <v>72</v>
      </c>
      <c r="G28" s="54" t="s">
        <v>191</v>
      </c>
    </row>
    <row r="29" spans="1:7" ht="15.75" x14ac:dyDescent="0.25">
      <c r="A29" s="47">
        <v>3135</v>
      </c>
      <c r="B29" s="47" t="s">
        <v>160</v>
      </c>
      <c r="C29" s="47" t="s">
        <v>161</v>
      </c>
      <c r="D29" s="47" t="s">
        <v>14</v>
      </c>
      <c r="E29" s="47" t="s">
        <v>84</v>
      </c>
      <c r="F29" s="53">
        <v>47</v>
      </c>
      <c r="G29" s="53" t="s">
        <v>190</v>
      </c>
    </row>
    <row r="30" spans="1:7" ht="15.75" x14ac:dyDescent="0.25">
      <c r="A30" s="47"/>
      <c r="B30" s="47" t="s">
        <v>25</v>
      </c>
      <c r="C30" s="47"/>
      <c r="D30" s="47"/>
      <c r="E30" s="47"/>
      <c r="F30" s="53">
        <v>59</v>
      </c>
      <c r="G30" s="53" t="s">
        <v>190</v>
      </c>
    </row>
    <row r="31" spans="1:7" ht="15.75" x14ac:dyDescent="0.25">
      <c r="A31" s="42" t="s">
        <v>517</v>
      </c>
      <c r="B31" s="7"/>
      <c r="C31" s="7"/>
      <c r="D31" s="7"/>
      <c r="E31" s="7"/>
      <c r="F31" s="8"/>
      <c r="G31"/>
    </row>
    <row r="32" spans="1:7" ht="15.75" x14ac:dyDescent="0.25">
      <c r="A32" s="42" t="s">
        <v>518</v>
      </c>
      <c r="B32" s="7"/>
      <c r="C32" s="7"/>
      <c r="D32" s="7"/>
      <c r="E32" s="7"/>
      <c r="F32" s="8"/>
      <c r="G32"/>
    </row>
    <row r="33" spans="1:7" ht="15.75" x14ac:dyDescent="0.25">
      <c r="A33" s="42" t="s">
        <v>519</v>
      </c>
      <c r="B33" s="7"/>
      <c r="C33" s="7"/>
      <c r="D33" s="7"/>
      <c r="E33" s="7"/>
      <c r="F33" s="8"/>
      <c r="G33"/>
    </row>
    <row r="34" spans="1:7" ht="15.75" x14ac:dyDescent="0.25">
      <c r="A34" s="42" t="s">
        <v>520</v>
      </c>
      <c r="G34"/>
    </row>
  </sheetData>
  <mergeCells count="1">
    <mergeCell ref="A2:H2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7" workbookViewId="0">
      <selection activeCell="A31" sqref="A31:G35"/>
    </sheetView>
  </sheetViews>
  <sheetFormatPr defaultRowHeight="15" x14ac:dyDescent="0.25"/>
  <cols>
    <col min="2" max="2" width="27.5703125" bestFit="1" customWidth="1"/>
    <col min="3" max="3" width="43.42578125" bestFit="1" customWidth="1"/>
    <col min="6" max="6" width="0" style="55" hidden="1" customWidth="1"/>
    <col min="7" max="7" width="15.28515625" style="55" bestFit="1" customWidth="1"/>
  </cols>
  <sheetData>
    <row r="1" spans="1:10" ht="15.75" x14ac:dyDescent="0.25">
      <c r="A1" s="41" t="s">
        <v>238</v>
      </c>
    </row>
    <row r="2" spans="1:10" ht="18.75" x14ac:dyDescent="0.25">
      <c r="A2" s="150" t="s">
        <v>185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5.75" x14ac:dyDescent="0.25">
      <c r="A3" s="45" t="s">
        <v>0</v>
      </c>
      <c r="B3" s="49" t="s">
        <v>1</v>
      </c>
      <c r="C3" s="49" t="s">
        <v>2</v>
      </c>
      <c r="D3" s="49" t="s">
        <v>3</v>
      </c>
      <c r="E3" s="49" t="s">
        <v>4</v>
      </c>
      <c r="F3" s="56" t="s">
        <v>5</v>
      </c>
      <c r="G3" s="56" t="s">
        <v>189</v>
      </c>
    </row>
    <row r="4" spans="1:10" ht="15.75" x14ac:dyDescent="0.25">
      <c r="A4" s="45">
        <v>5648</v>
      </c>
      <c r="B4" s="45" t="s">
        <v>165</v>
      </c>
      <c r="C4" s="45" t="s">
        <v>89</v>
      </c>
      <c r="D4" s="45" t="s">
        <v>8</v>
      </c>
      <c r="E4" s="45" t="s">
        <v>9</v>
      </c>
      <c r="F4" s="54">
        <v>67</v>
      </c>
      <c r="G4" s="54" t="s">
        <v>191</v>
      </c>
    </row>
    <row r="5" spans="1:10" ht="15.75" x14ac:dyDescent="0.25">
      <c r="A5" s="47">
        <v>5649</v>
      </c>
      <c r="B5" s="47" t="s">
        <v>165</v>
      </c>
      <c r="C5" s="47" t="s">
        <v>89</v>
      </c>
      <c r="D5" s="47" t="s">
        <v>14</v>
      </c>
      <c r="E5" s="47" t="s">
        <v>9</v>
      </c>
      <c r="F5" s="53">
        <v>48</v>
      </c>
      <c r="G5" s="53" t="s">
        <v>190</v>
      </c>
    </row>
    <row r="6" spans="1:10" ht="15.75" x14ac:dyDescent="0.25">
      <c r="A6" s="45">
        <v>5653</v>
      </c>
      <c r="B6" s="45" t="s">
        <v>239</v>
      </c>
      <c r="C6" s="45" t="s">
        <v>206</v>
      </c>
      <c r="D6" s="45" t="s">
        <v>207</v>
      </c>
      <c r="E6" s="45" t="s">
        <v>9</v>
      </c>
      <c r="F6" s="54">
        <v>75</v>
      </c>
      <c r="G6" s="54" t="s">
        <v>191</v>
      </c>
    </row>
    <row r="7" spans="1:10" ht="15.75" x14ac:dyDescent="0.25">
      <c r="A7" s="45">
        <v>5681</v>
      </c>
      <c r="B7" s="45" t="s">
        <v>240</v>
      </c>
      <c r="C7" s="45" t="s">
        <v>209</v>
      </c>
      <c r="D7" s="45" t="s">
        <v>8</v>
      </c>
      <c r="E7" s="45" t="s">
        <v>9</v>
      </c>
      <c r="F7" s="54">
        <v>35</v>
      </c>
      <c r="G7" s="54" t="s">
        <v>191</v>
      </c>
    </row>
    <row r="8" spans="1:10" ht="15.75" x14ac:dyDescent="0.25">
      <c r="A8" s="45">
        <v>5173</v>
      </c>
      <c r="B8" s="45" t="s">
        <v>241</v>
      </c>
      <c r="C8" s="45" t="s">
        <v>230</v>
      </c>
      <c r="D8" s="45" t="s">
        <v>8</v>
      </c>
      <c r="E8" s="45" t="s">
        <v>32</v>
      </c>
      <c r="F8" s="54">
        <v>72</v>
      </c>
      <c r="G8" s="54" t="s">
        <v>191</v>
      </c>
    </row>
    <row r="9" spans="1:10" ht="15.75" x14ac:dyDescent="0.25">
      <c r="A9" s="45">
        <v>4853</v>
      </c>
      <c r="B9" s="45" t="s">
        <v>166</v>
      </c>
      <c r="C9" s="45" t="s">
        <v>83</v>
      </c>
      <c r="D9" s="45" t="s">
        <v>8</v>
      </c>
      <c r="E9" s="45" t="s">
        <v>84</v>
      </c>
      <c r="F9" s="54">
        <v>61</v>
      </c>
      <c r="G9" s="54" t="s">
        <v>191</v>
      </c>
    </row>
    <row r="10" spans="1:10" ht="15.75" x14ac:dyDescent="0.25">
      <c r="A10" s="47">
        <v>4854</v>
      </c>
      <c r="B10" s="47" t="s">
        <v>166</v>
      </c>
      <c r="C10" s="47" t="s">
        <v>83</v>
      </c>
      <c r="D10" s="47" t="s">
        <v>14</v>
      </c>
      <c r="E10" s="47" t="s">
        <v>84</v>
      </c>
      <c r="F10" s="53">
        <v>40</v>
      </c>
      <c r="G10" s="53" t="s">
        <v>190</v>
      </c>
    </row>
    <row r="11" spans="1:10" ht="15.75" x14ac:dyDescent="0.25">
      <c r="A11" s="45">
        <v>4605</v>
      </c>
      <c r="B11" s="45" t="s">
        <v>242</v>
      </c>
      <c r="C11" s="45" t="s">
        <v>213</v>
      </c>
      <c r="D11" s="45" t="s">
        <v>8</v>
      </c>
      <c r="E11" s="45" t="s">
        <v>13</v>
      </c>
      <c r="F11" s="54">
        <v>59</v>
      </c>
      <c r="G11" s="54" t="s">
        <v>191</v>
      </c>
    </row>
    <row r="12" spans="1:10" ht="15.75" x14ac:dyDescent="0.25">
      <c r="A12" s="45">
        <v>4606</v>
      </c>
      <c r="B12" s="45" t="s">
        <v>243</v>
      </c>
      <c r="C12" s="45" t="s">
        <v>213</v>
      </c>
      <c r="D12" s="45" t="s">
        <v>8</v>
      </c>
      <c r="E12" s="45" t="s">
        <v>13</v>
      </c>
      <c r="F12" s="54">
        <v>59</v>
      </c>
      <c r="G12" s="54" t="s">
        <v>191</v>
      </c>
    </row>
    <row r="13" spans="1:10" ht="15.75" x14ac:dyDescent="0.25">
      <c r="A13" s="45">
        <v>4499</v>
      </c>
      <c r="B13" s="45" t="s">
        <v>167</v>
      </c>
      <c r="C13" s="45" t="s">
        <v>168</v>
      </c>
      <c r="D13" s="45" t="s">
        <v>8</v>
      </c>
      <c r="E13" s="45" t="s">
        <v>13</v>
      </c>
      <c r="F13" s="54">
        <v>59</v>
      </c>
      <c r="G13" s="54" t="s">
        <v>191</v>
      </c>
    </row>
    <row r="14" spans="1:10" ht="15.75" x14ac:dyDescent="0.25">
      <c r="A14" s="47">
        <v>4500</v>
      </c>
      <c r="B14" s="47" t="s">
        <v>167</v>
      </c>
      <c r="C14" s="47" t="s">
        <v>168</v>
      </c>
      <c r="D14" s="47" t="s">
        <v>14</v>
      </c>
      <c r="E14" s="47" t="s">
        <v>13</v>
      </c>
      <c r="F14" s="53">
        <v>44</v>
      </c>
      <c r="G14" s="53" t="s">
        <v>190</v>
      </c>
    </row>
    <row r="15" spans="1:10" ht="15.75" x14ac:dyDescent="0.25">
      <c r="A15" s="45">
        <v>5676</v>
      </c>
      <c r="B15" s="45" t="s">
        <v>169</v>
      </c>
      <c r="C15" s="45" t="s">
        <v>146</v>
      </c>
      <c r="D15" s="45" t="s">
        <v>8</v>
      </c>
      <c r="E15" s="45" t="s">
        <v>9</v>
      </c>
      <c r="F15" s="54">
        <v>52</v>
      </c>
      <c r="G15" s="54" t="s">
        <v>191</v>
      </c>
    </row>
    <row r="16" spans="1:10" ht="15.75" x14ac:dyDescent="0.25">
      <c r="A16" s="47">
        <v>5677</v>
      </c>
      <c r="B16" s="47" t="s">
        <v>169</v>
      </c>
      <c r="C16" s="47" t="s">
        <v>146</v>
      </c>
      <c r="D16" s="47" t="s">
        <v>14</v>
      </c>
      <c r="E16" s="47" t="s">
        <v>9</v>
      </c>
      <c r="F16" s="53">
        <v>48</v>
      </c>
      <c r="G16" s="53" t="s">
        <v>190</v>
      </c>
    </row>
    <row r="17" spans="1:7" ht="15.75" x14ac:dyDescent="0.25">
      <c r="A17" s="45">
        <v>5591</v>
      </c>
      <c r="B17" s="45" t="s">
        <v>170</v>
      </c>
      <c r="C17" s="45" t="s">
        <v>233</v>
      </c>
      <c r="D17" s="45" t="s">
        <v>8</v>
      </c>
      <c r="E17" s="45" t="s">
        <v>9</v>
      </c>
      <c r="F17" s="54">
        <v>60</v>
      </c>
      <c r="G17" s="54" t="s">
        <v>191</v>
      </c>
    </row>
    <row r="18" spans="1:7" ht="15.75" x14ac:dyDescent="0.25">
      <c r="A18" s="47">
        <v>5592</v>
      </c>
      <c r="B18" s="47" t="s">
        <v>170</v>
      </c>
      <c r="C18" s="47" t="s">
        <v>148</v>
      </c>
      <c r="D18" s="47" t="s">
        <v>14</v>
      </c>
      <c r="E18" s="47" t="s">
        <v>9</v>
      </c>
      <c r="F18" s="53">
        <v>49</v>
      </c>
      <c r="G18" s="53" t="s">
        <v>190</v>
      </c>
    </row>
    <row r="19" spans="1:7" ht="15.75" x14ac:dyDescent="0.25">
      <c r="A19" s="45">
        <v>5607</v>
      </c>
      <c r="B19" s="45" t="s">
        <v>171</v>
      </c>
      <c r="C19" s="45" t="s">
        <v>172</v>
      </c>
      <c r="D19" s="45" t="s">
        <v>8</v>
      </c>
      <c r="E19" s="45" t="s">
        <v>9</v>
      </c>
      <c r="F19" s="54">
        <v>61</v>
      </c>
      <c r="G19" s="54" t="s">
        <v>191</v>
      </c>
    </row>
    <row r="20" spans="1:7" ht="15.75" x14ac:dyDescent="0.25">
      <c r="A20" s="47">
        <v>5608</v>
      </c>
      <c r="B20" s="47" t="s">
        <v>171</v>
      </c>
      <c r="C20" s="47" t="s">
        <v>172</v>
      </c>
      <c r="D20" s="47" t="s">
        <v>14</v>
      </c>
      <c r="E20" s="47" t="s">
        <v>9</v>
      </c>
      <c r="F20" s="53">
        <v>45</v>
      </c>
      <c r="G20" s="53" t="s">
        <v>190</v>
      </c>
    </row>
    <row r="21" spans="1:7" ht="15.75" x14ac:dyDescent="0.25">
      <c r="A21" s="45">
        <v>5733</v>
      </c>
      <c r="B21" s="45" t="s">
        <v>173</v>
      </c>
      <c r="C21" s="45" t="s">
        <v>174</v>
      </c>
      <c r="D21" s="45" t="s">
        <v>8</v>
      </c>
      <c r="E21" s="45" t="s">
        <v>9</v>
      </c>
      <c r="F21" s="54">
        <v>62</v>
      </c>
      <c r="G21" s="54" t="s">
        <v>191</v>
      </c>
    </row>
    <row r="22" spans="1:7" ht="15.75" x14ac:dyDescent="0.25">
      <c r="A22" s="47">
        <v>5734</v>
      </c>
      <c r="B22" s="47" t="s">
        <v>173</v>
      </c>
      <c r="C22" s="47" t="s">
        <v>174</v>
      </c>
      <c r="D22" s="47" t="s">
        <v>14</v>
      </c>
      <c r="E22" s="47" t="s">
        <v>32</v>
      </c>
      <c r="F22" s="53">
        <v>57</v>
      </c>
      <c r="G22" s="53" t="s">
        <v>190</v>
      </c>
    </row>
    <row r="23" spans="1:7" ht="15.75" x14ac:dyDescent="0.25">
      <c r="A23" s="45">
        <v>5767</v>
      </c>
      <c r="B23" s="45" t="s">
        <v>175</v>
      </c>
      <c r="C23" s="45" t="s">
        <v>105</v>
      </c>
      <c r="D23" s="45" t="s">
        <v>8</v>
      </c>
      <c r="E23" s="45" t="s">
        <v>9</v>
      </c>
      <c r="F23" s="54">
        <v>54</v>
      </c>
      <c r="G23" s="54" t="s">
        <v>191</v>
      </c>
    </row>
    <row r="24" spans="1:7" ht="15.75" x14ac:dyDescent="0.25">
      <c r="A24" s="47">
        <v>5768</v>
      </c>
      <c r="B24" s="47" t="s">
        <v>175</v>
      </c>
      <c r="C24" s="47" t="s">
        <v>105</v>
      </c>
      <c r="D24" s="47" t="s">
        <v>106</v>
      </c>
      <c r="E24" s="47" t="s">
        <v>9</v>
      </c>
      <c r="F24" s="53">
        <v>89</v>
      </c>
      <c r="G24" s="53" t="s">
        <v>190</v>
      </c>
    </row>
    <row r="25" spans="1:7" ht="15.75" x14ac:dyDescent="0.25">
      <c r="A25" s="45">
        <v>5672</v>
      </c>
      <c r="B25" s="45" t="s">
        <v>176</v>
      </c>
      <c r="C25" s="45" t="s">
        <v>128</v>
      </c>
      <c r="D25" s="45" t="s">
        <v>8</v>
      </c>
      <c r="E25" s="45" t="s">
        <v>9</v>
      </c>
      <c r="F25" s="54">
        <v>66</v>
      </c>
      <c r="G25" s="54" t="s">
        <v>191</v>
      </c>
    </row>
    <row r="26" spans="1:7" ht="15.75" x14ac:dyDescent="0.25">
      <c r="A26" s="47">
        <v>5673</v>
      </c>
      <c r="B26" s="47" t="s">
        <v>176</v>
      </c>
      <c r="C26" s="47" t="s">
        <v>128</v>
      </c>
      <c r="D26" s="47" t="s">
        <v>14</v>
      </c>
      <c r="E26" s="47" t="s">
        <v>9</v>
      </c>
      <c r="F26" s="53">
        <v>49</v>
      </c>
      <c r="G26" s="53" t="s">
        <v>190</v>
      </c>
    </row>
    <row r="27" spans="1:7" ht="15.75" x14ac:dyDescent="0.25">
      <c r="A27" s="45">
        <v>4868</v>
      </c>
      <c r="B27" s="45" t="s">
        <v>244</v>
      </c>
      <c r="C27" s="45" t="s">
        <v>235</v>
      </c>
      <c r="D27" s="45" t="s">
        <v>8</v>
      </c>
      <c r="E27" s="45" t="s">
        <v>57</v>
      </c>
      <c r="F27" s="54">
        <v>47</v>
      </c>
      <c r="G27" s="54" t="s">
        <v>191</v>
      </c>
    </row>
    <row r="28" spans="1:7" ht="15.75" x14ac:dyDescent="0.25">
      <c r="A28" s="45">
        <v>5055</v>
      </c>
      <c r="B28" s="45" t="s">
        <v>90</v>
      </c>
      <c r="C28" s="45" t="s">
        <v>91</v>
      </c>
      <c r="D28" s="45" t="s">
        <v>8</v>
      </c>
      <c r="E28" s="45" t="s">
        <v>76</v>
      </c>
      <c r="F28" s="54">
        <v>60</v>
      </c>
      <c r="G28" s="54" t="s">
        <v>191</v>
      </c>
    </row>
    <row r="29" spans="1:7" ht="15.75" x14ac:dyDescent="0.25">
      <c r="A29" s="47">
        <v>5056</v>
      </c>
      <c r="B29" s="47" t="s">
        <v>90</v>
      </c>
      <c r="C29" s="47" t="s">
        <v>159</v>
      </c>
      <c r="D29" s="47" t="s">
        <v>14</v>
      </c>
      <c r="E29" s="47" t="s">
        <v>76</v>
      </c>
      <c r="F29" s="53">
        <v>53</v>
      </c>
      <c r="G29" s="53" t="s">
        <v>190</v>
      </c>
    </row>
    <row r="30" spans="1:7" ht="15.75" x14ac:dyDescent="0.25">
      <c r="A30" s="47"/>
      <c r="B30" s="47" t="s">
        <v>25</v>
      </c>
      <c r="C30" s="47"/>
      <c r="D30" s="47"/>
      <c r="E30" s="47"/>
      <c r="F30" s="53">
        <v>59</v>
      </c>
      <c r="G30" s="53" t="s">
        <v>190</v>
      </c>
    </row>
    <row r="31" spans="1:7" ht="15.75" x14ac:dyDescent="0.25">
      <c r="A31" s="42" t="s">
        <v>517</v>
      </c>
      <c r="B31" s="7"/>
      <c r="C31" s="7"/>
      <c r="D31" s="7"/>
      <c r="E31" s="7"/>
      <c r="F31" s="8"/>
      <c r="G31"/>
    </row>
    <row r="32" spans="1:7" ht="15.75" x14ac:dyDescent="0.25">
      <c r="A32" s="42" t="s">
        <v>518</v>
      </c>
      <c r="B32" s="7"/>
      <c r="C32" s="7"/>
      <c r="D32" s="7"/>
      <c r="E32" s="7"/>
      <c r="F32" s="8"/>
      <c r="G32"/>
    </row>
    <row r="33" spans="1:7" ht="15.75" x14ac:dyDescent="0.25">
      <c r="A33" s="42" t="s">
        <v>519</v>
      </c>
      <c r="B33" s="7"/>
      <c r="C33" s="7"/>
      <c r="D33" s="7"/>
      <c r="E33" s="7"/>
      <c r="F33" s="8"/>
      <c r="G33"/>
    </row>
    <row r="34" spans="1:7" ht="15.75" x14ac:dyDescent="0.25">
      <c r="A34" s="42" t="s">
        <v>520</v>
      </c>
      <c r="G34"/>
    </row>
  </sheetData>
  <mergeCells count="1">
    <mergeCell ref="A2:J2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4"/>
  <sheetViews>
    <sheetView topLeftCell="A295" workbookViewId="0">
      <selection activeCell="A319" sqref="A319:XFD319"/>
    </sheetView>
  </sheetViews>
  <sheetFormatPr defaultRowHeight="15" x14ac:dyDescent="0.25"/>
  <cols>
    <col min="2" max="2" width="99.140625" customWidth="1"/>
    <col min="3" max="3" width="31" customWidth="1"/>
    <col min="4" max="4" width="9.140625" style="81"/>
    <col min="5" max="5" width="7" customWidth="1"/>
    <col min="6" max="6" width="0" style="55" hidden="1" customWidth="1"/>
    <col min="7" max="7" width="15.28515625" bestFit="1" customWidth="1"/>
  </cols>
  <sheetData>
    <row r="1" spans="1:7" ht="15.75" x14ac:dyDescent="0.25">
      <c r="A1" s="41" t="s">
        <v>245</v>
      </c>
    </row>
    <row r="2" spans="1:7" ht="15.6" x14ac:dyDescent="0.3">
      <c r="A2" s="41" t="s">
        <v>246</v>
      </c>
    </row>
    <row r="3" spans="1:7" ht="15.6" x14ac:dyDescent="0.3">
      <c r="A3" s="42"/>
    </row>
    <row r="4" spans="1:7" ht="18.75" x14ac:dyDescent="0.25">
      <c r="A4" s="59" t="s">
        <v>185</v>
      </c>
      <c r="B4" s="59"/>
      <c r="C4" s="59"/>
      <c r="D4" s="60"/>
    </row>
    <row r="5" spans="1:7" x14ac:dyDescent="0.25">
      <c r="A5" s="62" t="s">
        <v>0</v>
      </c>
      <c r="B5" s="63" t="s">
        <v>1</v>
      </c>
      <c r="C5" s="63" t="s">
        <v>2</v>
      </c>
      <c r="D5" s="63" t="s">
        <v>3</v>
      </c>
      <c r="E5" s="63" t="s">
        <v>4</v>
      </c>
      <c r="F5" s="64" t="s">
        <v>5</v>
      </c>
      <c r="G5" s="65" t="s">
        <v>189</v>
      </c>
    </row>
    <row r="6" spans="1:7" x14ac:dyDescent="0.25">
      <c r="A6" s="66">
        <v>3201</v>
      </c>
      <c r="B6" s="66" t="s">
        <v>247</v>
      </c>
      <c r="C6" s="66" t="s">
        <v>248</v>
      </c>
      <c r="D6" s="67" t="s">
        <v>249</v>
      </c>
      <c r="E6" s="67" t="s">
        <v>9</v>
      </c>
      <c r="F6" s="68">
        <v>45</v>
      </c>
      <c r="G6" s="69" t="s">
        <v>190</v>
      </c>
    </row>
    <row r="7" spans="1:7" x14ac:dyDescent="0.25">
      <c r="A7" s="66">
        <v>3202</v>
      </c>
      <c r="B7" s="66" t="s">
        <v>250</v>
      </c>
      <c r="C7" s="66" t="s">
        <v>248</v>
      </c>
      <c r="D7" s="67" t="s">
        <v>249</v>
      </c>
      <c r="E7" s="67" t="s">
        <v>9</v>
      </c>
      <c r="F7" s="68">
        <v>45</v>
      </c>
      <c r="G7" s="69" t="s">
        <v>190</v>
      </c>
    </row>
    <row r="8" spans="1:7" x14ac:dyDescent="0.25">
      <c r="A8" s="66">
        <v>3199</v>
      </c>
      <c r="B8" s="66" t="s">
        <v>251</v>
      </c>
      <c r="C8" s="66" t="s">
        <v>248</v>
      </c>
      <c r="D8" s="67" t="s">
        <v>252</v>
      </c>
      <c r="E8" s="67" t="s">
        <v>9</v>
      </c>
      <c r="F8" s="68">
        <v>39</v>
      </c>
      <c r="G8" s="69" t="s">
        <v>190</v>
      </c>
    </row>
    <row r="9" spans="1:7" x14ac:dyDescent="0.25">
      <c r="A9" s="66">
        <v>3200</v>
      </c>
      <c r="B9" s="66" t="s">
        <v>253</v>
      </c>
      <c r="C9" s="66" t="s">
        <v>248</v>
      </c>
      <c r="D9" s="67" t="s">
        <v>252</v>
      </c>
      <c r="E9" s="67" t="s">
        <v>9</v>
      </c>
      <c r="F9" s="68">
        <v>39</v>
      </c>
      <c r="G9" s="69" t="s">
        <v>190</v>
      </c>
    </row>
    <row r="10" spans="1:7" ht="25.5" x14ac:dyDescent="0.25">
      <c r="A10" s="70">
        <v>5563</v>
      </c>
      <c r="B10" s="70" t="s">
        <v>254</v>
      </c>
      <c r="C10" s="70" t="s">
        <v>255</v>
      </c>
      <c r="D10" s="71" t="s">
        <v>249</v>
      </c>
      <c r="E10" s="71" t="s">
        <v>9</v>
      </c>
      <c r="F10" s="72">
        <v>61</v>
      </c>
      <c r="G10" s="73" t="s">
        <v>191</v>
      </c>
    </row>
    <row r="11" spans="1:7" x14ac:dyDescent="0.25">
      <c r="A11" s="66">
        <v>5564</v>
      </c>
      <c r="B11" s="66" t="s">
        <v>256</v>
      </c>
      <c r="C11" s="66" t="s">
        <v>255</v>
      </c>
      <c r="D11" s="67" t="s">
        <v>252</v>
      </c>
      <c r="E11" s="67" t="s">
        <v>9</v>
      </c>
      <c r="F11" s="68">
        <v>51</v>
      </c>
      <c r="G11" s="69" t="s">
        <v>190</v>
      </c>
    </row>
    <row r="12" spans="1:7" ht="35.25" customHeight="1" x14ac:dyDescent="0.25">
      <c r="A12" s="70">
        <v>5682</v>
      </c>
      <c r="B12" s="70" t="s">
        <v>257</v>
      </c>
      <c r="C12" s="70" t="s">
        <v>258</v>
      </c>
      <c r="D12" s="71" t="s">
        <v>259</v>
      </c>
      <c r="E12" s="71" t="s">
        <v>9</v>
      </c>
      <c r="F12" s="72">
        <v>52</v>
      </c>
      <c r="G12" s="73" t="s">
        <v>191</v>
      </c>
    </row>
    <row r="13" spans="1:7" ht="25.5" x14ac:dyDescent="0.25">
      <c r="A13" s="66">
        <v>5683</v>
      </c>
      <c r="B13" s="66" t="s">
        <v>260</v>
      </c>
      <c r="C13" s="66" t="s">
        <v>258</v>
      </c>
      <c r="D13" s="67" t="s">
        <v>252</v>
      </c>
      <c r="E13" s="67" t="s">
        <v>9</v>
      </c>
      <c r="F13" s="68">
        <v>52</v>
      </c>
      <c r="G13" s="69" t="s">
        <v>190</v>
      </c>
    </row>
    <row r="14" spans="1:7" ht="39" customHeight="1" x14ac:dyDescent="0.25">
      <c r="A14" s="70">
        <v>5747</v>
      </c>
      <c r="B14" s="70" t="s">
        <v>261</v>
      </c>
      <c r="C14" s="70" t="s">
        <v>262</v>
      </c>
      <c r="D14" s="71" t="s">
        <v>259</v>
      </c>
      <c r="E14" s="71" t="s">
        <v>9</v>
      </c>
      <c r="F14" s="72">
        <v>55</v>
      </c>
      <c r="G14" s="73" t="s">
        <v>191</v>
      </c>
    </row>
    <row r="15" spans="1:7" x14ac:dyDescent="0.25">
      <c r="A15" s="66">
        <v>5748</v>
      </c>
      <c r="B15" s="66" t="s">
        <v>263</v>
      </c>
      <c r="C15" s="66" t="s">
        <v>262</v>
      </c>
      <c r="D15" s="67" t="s">
        <v>252</v>
      </c>
      <c r="E15" s="67" t="s">
        <v>9</v>
      </c>
      <c r="F15" s="68">
        <v>68</v>
      </c>
      <c r="G15" s="69" t="s">
        <v>190</v>
      </c>
    </row>
    <row r="16" spans="1:7" ht="25.5" x14ac:dyDescent="0.25">
      <c r="A16" s="70">
        <v>5609</v>
      </c>
      <c r="B16" s="70" t="s">
        <v>264</v>
      </c>
      <c r="C16" s="70" t="s">
        <v>265</v>
      </c>
      <c r="D16" s="71" t="s">
        <v>266</v>
      </c>
      <c r="E16" s="71" t="s">
        <v>9</v>
      </c>
      <c r="F16" s="72">
        <v>59</v>
      </c>
      <c r="G16" s="73" t="s">
        <v>191</v>
      </c>
    </row>
    <row r="17" spans="1:7" ht="26.25" x14ac:dyDescent="0.25">
      <c r="A17" s="70">
        <v>4772</v>
      </c>
      <c r="B17" s="74" t="s">
        <v>267</v>
      </c>
      <c r="C17" s="74" t="s">
        <v>268</v>
      </c>
      <c r="D17" s="78" t="s">
        <v>249</v>
      </c>
      <c r="E17" s="73" t="s">
        <v>21</v>
      </c>
      <c r="F17" s="75">
        <v>36</v>
      </c>
      <c r="G17" s="73" t="s">
        <v>191</v>
      </c>
    </row>
    <row r="18" spans="1:7" ht="26.25" x14ac:dyDescent="0.25">
      <c r="A18" s="66">
        <v>4773</v>
      </c>
      <c r="B18" s="76" t="s">
        <v>269</v>
      </c>
      <c r="C18" s="76" t="s">
        <v>268</v>
      </c>
      <c r="D18" s="79" t="s">
        <v>252</v>
      </c>
      <c r="E18" s="69" t="s">
        <v>21</v>
      </c>
      <c r="F18" s="77">
        <v>23</v>
      </c>
      <c r="G18" s="69" t="s">
        <v>190</v>
      </c>
    </row>
    <row r="19" spans="1:7" ht="15.75" x14ac:dyDescent="0.25">
      <c r="A19" s="42" t="s">
        <v>517</v>
      </c>
      <c r="B19" s="7"/>
      <c r="C19" s="7"/>
      <c r="D19" s="7"/>
      <c r="E19" s="7"/>
      <c r="F19" s="8"/>
    </row>
    <row r="20" spans="1:7" ht="15.75" x14ac:dyDescent="0.25">
      <c r="A20" s="42" t="s">
        <v>518</v>
      </c>
      <c r="B20" s="7"/>
      <c r="C20" s="7"/>
      <c r="D20" s="7"/>
      <c r="E20" s="7"/>
      <c r="F20" s="8"/>
    </row>
    <row r="21" spans="1:7" ht="15.75" x14ac:dyDescent="0.25">
      <c r="A21" s="42" t="s">
        <v>519</v>
      </c>
      <c r="B21" s="7"/>
      <c r="C21" s="7"/>
      <c r="D21" s="7"/>
      <c r="E21" s="7"/>
      <c r="F21" s="8"/>
    </row>
    <row r="22" spans="1:7" ht="15.75" x14ac:dyDescent="0.25">
      <c r="A22" s="42" t="s">
        <v>520</v>
      </c>
      <c r="D22"/>
    </row>
    <row r="23" spans="1:7" ht="15.75" x14ac:dyDescent="0.25">
      <c r="A23" s="42"/>
      <c r="D23"/>
    </row>
    <row r="24" spans="1:7" ht="15.75" x14ac:dyDescent="0.25">
      <c r="A24" s="42"/>
      <c r="D24"/>
    </row>
    <row r="25" spans="1:7" ht="15.75" x14ac:dyDescent="0.25">
      <c r="A25" s="42"/>
      <c r="D25"/>
    </row>
    <row r="26" spans="1:7" ht="15.75" x14ac:dyDescent="0.25">
      <c r="A26" s="42"/>
      <c r="D26"/>
    </row>
    <row r="27" spans="1:7" ht="15.75" x14ac:dyDescent="0.25">
      <c r="A27" s="42"/>
      <c r="D27"/>
    </row>
    <row r="28" spans="1:7" ht="15.75" x14ac:dyDescent="0.25">
      <c r="A28" s="42"/>
      <c r="D28"/>
    </row>
    <row r="29" spans="1:7" ht="15.75" x14ac:dyDescent="0.25">
      <c r="A29" s="42"/>
      <c r="D29"/>
    </row>
    <row r="30" spans="1:7" ht="15.75" x14ac:dyDescent="0.25">
      <c r="A30" s="42"/>
      <c r="D30"/>
    </row>
    <row r="31" spans="1:7" ht="15.75" x14ac:dyDescent="0.25">
      <c r="A31" s="42"/>
      <c r="D31"/>
    </row>
    <row r="32" spans="1:7" ht="15.75" x14ac:dyDescent="0.25">
      <c r="A32" s="42"/>
      <c r="D32"/>
    </row>
    <row r="33" spans="1:7" ht="15.75" x14ac:dyDescent="0.25">
      <c r="A33" s="42"/>
      <c r="D33"/>
    </row>
    <row r="34" spans="1:7" ht="15.75" x14ac:dyDescent="0.25">
      <c r="A34" s="42"/>
      <c r="D34"/>
    </row>
    <row r="35" spans="1:7" ht="15.75" x14ac:dyDescent="0.25">
      <c r="A35" s="42"/>
      <c r="D35"/>
    </row>
    <row r="36" spans="1:7" ht="15.75" x14ac:dyDescent="0.25">
      <c r="A36" s="42"/>
      <c r="D36"/>
    </row>
    <row r="37" spans="1:7" ht="15.75" x14ac:dyDescent="0.25">
      <c r="A37" s="42"/>
      <c r="D37"/>
    </row>
    <row r="38" spans="1:7" ht="15.75" x14ac:dyDescent="0.25">
      <c r="A38" s="41" t="s">
        <v>245</v>
      </c>
      <c r="D38"/>
      <c r="G38" s="55"/>
    </row>
    <row r="39" spans="1:7" ht="15.75" x14ac:dyDescent="0.25">
      <c r="A39" s="41" t="s">
        <v>270</v>
      </c>
    </row>
    <row r="40" spans="1:7" ht="15.75" x14ac:dyDescent="0.25">
      <c r="A40" s="42"/>
    </row>
    <row r="41" spans="1:7" ht="18.75" x14ac:dyDescent="0.25">
      <c r="A41" s="59" t="s">
        <v>185</v>
      </c>
      <c r="B41" s="59"/>
      <c r="C41" s="59"/>
      <c r="D41" s="60"/>
    </row>
    <row r="42" spans="1:7" x14ac:dyDescent="0.25">
      <c r="A42" s="62" t="s">
        <v>0</v>
      </c>
      <c r="B42" s="63" t="s">
        <v>1</v>
      </c>
      <c r="C42" s="63" t="s">
        <v>2</v>
      </c>
      <c r="D42" s="63" t="s">
        <v>3</v>
      </c>
      <c r="E42" s="63" t="s">
        <v>4</v>
      </c>
      <c r="F42" s="64" t="s">
        <v>5</v>
      </c>
      <c r="G42" s="65" t="s">
        <v>189</v>
      </c>
    </row>
    <row r="43" spans="1:7" x14ac:dyDescent="0.25">
      <c r="A43" s="79">
        <v>3217</v>
      </c>
      <c r="B43" s="79" t="s">
        <v>271</v>
      </c>
      <c r="C43" s="76" t="s">
        <v>248</v>
      </c>
      <c r="D43" s="76" t="s">
        <v>249</v>
      </c>
      <c r="E43" s="69" t="s">
        <v>9</v>
      </c>
      <c r="F43" s="77">
        <v>69</v>
      </c>
      <c r="G43" s="69" t="s">
        <v>190</v>
      </c>
    </row>
    <row r="44" spans="1:7" ht="26.25" x14ac:dyDescent="0.25">
      <c r="A44" s="79">
        <v>3218</v>
      </c>
      <c r="B44" s="79" t="s">
        <v>272</v>
      </c>
      <c r="C44" s="76" t="s">
        <v>248</v>
      </c>
      <c r="D44" s="76" t="s">
        <v>252</v>
      </c>
      <c r="E44" s="69" t="s">
        <v>9</v>
      </c>
      <c r="F44" s="77">
        <v>54</v>
      </c>
      <c r="G44" s="69" t="s">
        <v>190</v>
      </c>
    </row>
    <row r="45" spans="1:7" x14ac:dyDescent="0.25">
      <c r="A45" s="80">
        <v>5565</v>
      </c>
      <c r="B45" s="80" t="s">
        <v>273</v>
      </c>
      <c r="C45" s="146" t="s">
        <v>274</v>
      </c>
      <c r="D45" s="146" t="s">
        <v>275</v>
      </c>
      <c r="E45" s="65" t="s">
        <v>9</v>
      </c>
      <c r="F45" s="82">
        <v>61</v>
      </c>
      <c r="G45" s="65" t="s">
        <v>284</v>
      </c>
    </row>
    <row r="46" spans="1:7" ht="26.25" x14ac:dyDescent="0.25">
      <c r="A46" s="79">
        <v>5566</v>
      </c>
      <c r="B46" s="79" t="s">
        <v>276</v>
      </c>
      <c r="C46" s="76" t="s">
        <v>274</v>
      </c>
      <c r="D46" s="76" t="s">
        <v>252</v>
      </c>
      <c r="E46" s="69" t="s">
        <v>9</v>
      </c>
      <c r="F46" s="77">
        <v>52</v>
      </c>
      <c r="G46" s="69" t="s">
        <v>190</v>
      </c>
    </row>
    <row r="47" spans="1:7" ht="24" customHeight="1" x14ac:dyDescent="0.25">
      <c r="A47" s="80">
        <v>5684</v>
      </c>
      <c r="B47" s="80" t="s">
        <v>277</v>
      </c>
      <c r="C47" s="146" t="s">
        <v>258</v>
      </c>
      <c r="D47" s="146" t="s">
        <v>259</v>
      </c>
      <c r="E47" s="65" t="s">
        <v>9</v>
      </c>
      <c r="F47" s="82">
        <v>60</v>
      </c>
      <c r="G47" s="65" t="s">
        <v>284</v>
      </c>
    </row>
    <row r="48" spans="1:7" ht="26.25" x14ac:dyDescent="0.25">
      <c r="A48" s="79">
        <v>5685</v>
      </c>
      <c r="B48" s="79" t="s">
        <v>278</v>
      </c>
      <c r="C48" s="76" t="s">
        <v>258</v>
      </c>
      <c r="D48" s="76" t="s">
        <v>252</v>
      </c>
      <c r="E48" s="69" t="s">
        <v>9</v>
      </c>
      <c r="F48" s="77">
        <v>59</v>
      </c>
      <c r="G48" s="69" t="s">
        <v>190</v>
      </c>
    </row>
    <row r="49" spans="1:7" ht="77.25" x14ac:dyDescent="0.25">
      <c r="A49" s="80">
        <v>5749</v>
      </c>
      <c r="B49" s="80" t="s">
        <v>279</v>
      </c>
      <c r="C49" s="146" t="s">
        <v>262</v>
      </c>
      <c r="D49" s="146" t="s">
        <v>259</v>
      </c>
      <c r="E49" s="65" t="s">
        <v>9</v>
      </c>
      <c r="F49" s="82">
        <v>57</v>
      </c>
      <c r="G49" s="65" t="s">
        <v>284</v>
      </c>
    </row>
    <row r="50" spans="1:7" ht="26.25" x14ac:dyDescent="0.25">
      <c r="A50" s="79">
        <v>5750</v>
      </c>
      <c r="B50" s="79" t="s">
        <v>280</v>
      </c>
      <c r="C50" s="76" t="s">
        <v>262</v>
      </c>
      <c r="D50" s="76" t="s">
        <v>252</v>
      </c>
      <c r="E50" s="69" t="s">
        <v>9</v>
      </c>
      <c r="F50" s="77">
        <v>68</v>
      </c>
      <c r="G50" s="69" t="s">
        <v>190</v>
      </c>
    </row>
    <row r="51" spans="1:7" ht="26.25" x14ac:dyDescent="0.25">
      <c r="A51" s="80">
        <v>5610</v>
      </c>
      <c r="B51" s="80" t="s">
        <v>281</v>
      </c>
      <c r="C51" s="146" t="s">
        <v>265</v>
      </c>
      <c r="D51" s="146" t="s">
        <v>266</v>
      </c>
      <c r="E51" s="65" t="s">
        <v>9</v>
      </c>
      <c r="F51" s="82">
        <v>59</v>
      </c>
      <c r="G51" s="65" t="s">
        <v>284</v>
      </c>
    </row>
    <row r="52" spans="1:7" ht="26.25" x14ac:dyDescent="0.25">
      <c r="A52" s="80">
        <v>4774</v>
      </c>
      <c r="B52" s="80" t="s">
        <v>282</v>
      </c>
      <c r="C52" s="146" t="s">
        <v>268</v>
      </c>
      <c r="D52" s="146" t="s">
        <v>249</v>
      </c>
      <c r="E52" s="65" t="s">
        <v>21</v>
      </c>
      <c r="F52" s="82">
        <v>36</v>
      </c>
      <c r="G52" s="65" t="s">
        <v>284</v>
      </c>
    </row>
    <row r="53" spans="1:7" ht="26.25" x14ac:dyDescent="0.25">
      <c r="A53" s="79">
        <v>4775</v>
      </c>
      <c r="B53" s="79" t="s">
        <v>283</v>
      </c>
      <c r="C53" s="76" t="s">
        <v>268</v>
      </c>
      <c r="D53" s="76" t="s">
        <v>252</v>
      </c>
      <c r="E53" s="69" t="s">
        <v>21</v>
      </c>
      <c r="F53" s="77">
        <v>23</v>
      </c>
      <c r="G53" s="69" t="s">
        <v>190</v>
      </c>
    </row>
    <row r="54" spans="1:7" ht="15.75" x14ac:dyDescent="0.25">
      <c r="A54" s="42" t="s">
        <v>517</v>
      </c>
      <c r="B54" s="7"/>
      <c r="C54" s="7"/>
    </row>
    <row r="55" spans="1:7" ht="15.75" x14ac:dyDescent="0.25">
      <c r="A55" s="42" t="s">
        <v>518</v>
      </c>
      <c r="B55" s="7"/>
      <c r="C55" s="7"/>
    </row>
    <row r="56" spans="1:7" ht="15.75" x14ac:dyDescent="0.25">
      <c r="A56" s="42" t="s">
        <v>519</v>
      </c>
      <c r="B56" s="7"/>
      <c r="C56" s="7"/>
    </row>
    <row r="57" spans="1:7" ht="15.75" x14ac:dyDescent="0.25">
      <c r="A57" s="42" t="s">
        <v>520</v>
      </c>
    </row>
    <row r="70" spans="1:7" ht="15.75" x14ac:dyDescent="0.25">
      <c r="A70" s="41" t="s">
        <v>245</v>
      </c>
    </row>
    <row r="71" spans="1:7" ht="15.75" x14ac:dyDescent="0.25">
      <c r="A71" s="41"/>
    </row>
    <row r="72" spans="1:7" ht="15.75" x14ac:dyDescent="0.25">
      <c r="A72" s="41" t="s">
        <v>285</v>
      </c>
    </row>
    <row r="73" spans="1:7" ht="15.75" x14ac:dyDescent="0.25">
      <c r="A73" s="42"/>
    </row>
    <row r="74" spans="1:7" ht="18.75" x14ac:dyDescent="0.25">
      <c r="A74" s="59" t="s">
        <v>185</v>
      </c>
      <c r="B74" s="59"/>
    </row>
    <row r="76" spans="1:7" x14ac:dyDescent="0.25">
      <c r="A76" s="62" t="s">
        <v>0</v>
      </c>
      <c r="B76" s="63" t="s">
        <v>1</v>
      </c>
      <c r="C76" s="63" t="s">
        <v>2</v>
      </c>
      <c r="D76" s="63" t="s">
        <v>3</v>
      </c>
      <c r="E76" s="63" t="s">
        <v>4</v>
      </c>
      <c r="F76" s="64" t="s">
        <v>5</v>
      </c>
      <c r="G76" s="65" t="s">
        <v>189</v>
      </c>
    </row>
    <row r="77" spans="1:7" x14ac:dyDescent="0.25">
      <c r="A77" s="69">
        <v>3890</v>
      </c>
      <c r="B77" s="69" t="s">
        <v>286</v>
      </c>
      <c r="C77" s="69" t="s">
        <v>248</v>
      </c>
      <c r="D77" s="79" t="s">
        <v>249</v>
      </c>
      <c r="E77" s="69" t="s">
        <v>9</v>
      </c>
      <c r="F77" s="77">
        <v>63</v>
      </c>
      <c r="G77" s="69" t="s">
        <v>190</v>
      </c>
    </row>
    <row r="78" spans="1:7" x14ac:dyDescent="0.25">
      <c r="A78" s="69">
        <v>3574</v>
      </c>
      <c r="B78" s="69" t="s">
        <v>287</v>
      </c>
      <c r="C78" s="69" t="s">
        <v>248</v>
      </c>
      <c r="D78" s="79" t="s">
        <v>252</v>
      </c>
      <c r="E78" s="69" t="s">
        <v>9</v>
      </c>
      <c r="F78" s="77">
        <v>49</v>
      </c>
      <c r="G78" s="69" t="s">
        <v>190</v>
      </c>
    </row>
    <row r="79" spans="1:7" x14ac:dyDescent="0.25">
      <c r="A79" s="65">
        <v>5567</v>
      </c>
      <c r="B79" s="65" t="s">
        <v>288</v>
      </c>
      <c r="C79" s="65" t="s">
        <v>289</v>
      </c>
      <c r="D79" s="80" t="s">
        <v>249</v>
      </c>
      <c r="E79" s="65" t="s">
        <v>9</v>
      </c>
      <c r="F79" s="82">
        <v>61</v>
      </c>
      <c r="G79" s="65" t="s">
        <v>191</v>
      </c>
    </row>
    <row r="80" spans="1:7" x14ac:dyDescent="0.25">
      <c r="A80" s="69">
        <v>5568</v>
      </c>
      <c r="B80" s="69" t="s">
        <v>290</v>
      </c>
      <c r="C80" s="69" t="s">
        <v>289</v>
      </c>
      <c r="D80" s="79" t="s">
        <v>252</v>
      </c>
      <c r="E80" s="69" t="s">
        <v>291</v>
      </c>
      <c r="F80" s="77">
        <v>52</v>
      </c>
      <c r="G80" s="69" t="s">
        <v>190</v>
      </c>
    </row>
    <row r="81" spans="1:7" x14ac:dyDescent="0.25">
      <c r="A81" s="65">
        <v>5686</v>
      </c>
      <c r="B81" s="65" t="s">
        <v>292</v>
      </c>
      <c r="C81" s="65" t="s">
        <v>293</v>
      </c>
      <c r="D81" s="80" t="s">
        <v>259</v>
      </c>
      <c r="E81" s="65" t="s">
        <v>9</v>
      </c>
      <c r="F81" s="82">
        <v>60</v>
      </c>
      <c r="G81" s="65" t="s">
        <v>191</v>
      </c>
    </row>
    <row r="82" spans="1:7" x14ac:dyDescent="0.25">
      <c r="A82" s="69">
        <v>5687</v>
      </c>
      <c r="B82" s="69" t="s">
        <v>294</v>
      </c>
      <c r="C82" s="69" t="s">
        <v>293</v>
      </c>
      <c r="D82" s="79" t="s">
        <v>252</v>
      </c>
      <c r="E82" s="69" t="s">
        <v>9</v>
      </c>
      <c r="F82" s="77">
        <v>59</v>
      </c>
      <c r="G82" s="69" t="s">
        <v>190</v>
      </c>
    </row>
    <row r="83" spans="1:7" x14ac:dyDescent="0.25">
      <c r="A83" s="65">
        <v>5751</v>
      </c>
      <c r="B83" s="65" t="s">
        <v>295</v>
      </c>
      <c r="C83" s="65" t="s">
        <v>262</v>
      </c>
      <c r="D83" s="80" t="s">
        <v>259</v>
      </c>
      <c r="E83" s="65" t="s">
        <v>9</v>
      </c>
      <c r="F83" s="82">
        <v>57</v>
      </c>
      <c r="G83" s="65" t="s">
        <v>191</v>
      </c>
    </row>
    <row r="84" spans="1:7" x14ac:dyDescent="0.25">
      <c r="A84" s="69">
        <v>5752</v>
      </c>
      <c r="B84" s="69" t="s">
        <v>296</v>
      </c>
      <c r="C84" s="69" t="s">
        <v>262</v>
      </c>
      <c r="D84" s="79" t="s">
        <v>252</v>
      </c>
      <c r="E84" s="69" t="s">
        <v>9</v>
      </c>
      <c r="F84" s="77">
        <v>68</v>
      </c>
      <c r="G84" s="69" t="s">
        <v>190</v>
      </c>
    </row>
    <row r="85" spans="1:7" x14ac:dyDescent="0.25">
      <c r="A85" s="65">
        <v>5611</v>
      </c>
      <c r="B85" s="65" t="s">
        <v>297</v>
      </c>
      <c r="C85" s="65" t="s">
        <v>265</v>
      </c>
      <c r="D85" s="80" t="s">
        <v>266</v>
      </c>
      <c r="E85" s="65" t="s">
        <v>9</v>
      </c>
      <c r="F85" s="82">
        <v>57</v>
      </c>
      <c r="G85" s="65" t="s">
        <v>191</v>
      </c>
    </row>
    <row r="86" spans="1:7" x14ac:dyDescent="0.25">
      <c r="A86" s="65">
        <v>4859</v>
      </c>
      <c r="B86" s="65" t="s">
        <v>298</v>
      </c>
      <c r="C86" s="65" t="s">
        <v>299</v>
      </c>
      <c r="D86" s="80" t="s">
        <v>249</v>
      </c>
      <c r="E86" s="65" t="s">
        <v>57</v>
      </c>
      <c r="F86" s="82">
        <v>36</v>
      </c>
      <c r="G86" s="65" t="s">
        <v>191</v>
      </c>
    </row>
    <row r="87" spans="1:7" x14ac:dyDescent="0.25">
      <c r="A87" s="69">
        <v>4860</v>
      </c>
      <c r="B87" s="69" t="s">
        <v>300</v>
      </c>
      <c r="C87" s="69" t="s">
        <v>299</v>
      </c>
      <c r="D87" s="79" t="s">
        <v>252</v>
      </c>
      <c r="E87" s="69" t="s">
        <v>57</v>
      </c>
      <c r="F87" s="77">
        <v>34</v>
      </c>
      <c r="G87" s="69" t="s">
        <v>190</v>
      </c>
    </row>
    <row r="89" spans="1:7" ht="15.75" x14ac:dyDescent="0.25">
      <c r="A89" s="42" t="s">
        <v>517</v>
      </c>
      <c r="B89" s="7"/>
    </row>
    <row r="90" spans="1:7" ht="15.75" x14ac:dyDescent="0.25">
      <c r="A90" s="42" t="s">
        <v>518</v>
      </c>
      <c r="B90" s="7"/>
    </row>
    <row r="91" spans="1:7" ht="15.75" x14ac:dyDescent="0.25">
      <c r="A91" s="42" t="s">
        <v>519</v>
      </c>
      <c r="B91" s="7"/>
    </row>
    <row r="92" spans="1:7" ht="15.75" x14ac:dyDescent="0.25">
      <c r="A92" s="42" t="s">
        <v>520</v>
      </c>
    </row>
    <row r="113" spans="1:7" ht="15.75" x14ac:dyDescent="0.25">
      <c r="A113" s="41" t="s">
        <v>245</v>
      </c>
    </row>
    <row r="114" spans="1:7" ht="15.75" x14ac:dyDescent="0.25">
      <c r="A114" s="41"/>
    </row>
    <row r="115" spans="1:7" ht="15.75" x14ac:dyDescent="0.25">
      <c r="A115" s="41" t="s">
        <v>305</v>
      </c>
    </row>
    <row r="116" spans="1:7" ht="15.75" x14ac:dyDescent="0.25">
      <c r="A116" s="42"/>
    </row>
    <row r="117" spans="1:7" ht="18.75" x14ac:dyDescent="0.25">
      <c r="A117" s="59" t="s">
        <v>185</v>
      </c>
      <c r="B117" s="59"/>
    </row>
    <row r="118" spans="1:7" x14ac:dyDescent="0.25">
      <c r="A118" s="62" t="s">
        <v>0</v>
      </c>
      <c r="B118" s="63" t="s">
        <v>1</v>
      </c>
      <c r="C118" s="63" t="s">
        <v>2</v>
      </c>
      <c r="D118" s="63" t="s">
        <v>3</v>
      </c>
      <c r="E118" s="63" t="s">
        <v>4</v>
      </c>
      <c r="F118" s="64" t="s">
        <v>5</v>
      </c>
      <c r="G118" s="65" t="s">
        <v>189</v>
      </c>
    </row>
    <row r="119" spans="1:7" x14ac:dyDescent="0.25">
      <c r="A119" s="65">
        <v>2904</v>
      </c>
      <c r="B119" s="65" t="s">
        <v>306</v>
      </c>
      <c r="C119" s="65" t="s">
        <v>307</v>
      </c>
      <c r="D119" s="80" t="s">
        <v>249</v>
      </c>
      <c r="E119" s="65" t="s">
        <v>308</v>
      </c>
      <c r="F119" s="82">
        <v>75</v>
      </c>
      <c r="G119" s="65" t="s">
        <v>191</v>
      </c>
    </row>
    <row r="120" spans="1:7" x14ac:dyDescent="0.25">
      <c r="A120" s="65">
        <v>155</v>
      </c>
      <c r="B120" s="65" t="s">
        <v>309</v>
      </c>
      <c r="C120" s="65" t="s">
        <v>310</v>
      </c>
      <c r="D120" s="80" t="s">
        <v>249</v>
      </c>
      <c r="E120" s="65" t="s">
        <v>308</v>
      </c>
      <c r="F120" s="82">
        <v>60</v>
      </c>
      <c r="G120" s="65" t="s">
        <v>191</v>
      </c>
    </row>
    <row r="121" spans="1:7" x14ac:dyDescent="0.25">
      <c r="A121" s="69">
        <v>154</v>
      </c>
      <c r="B121" s="69" t="s">
        <v>311</v>
      </c>
      <c r="C121" s="69" t="s">
        <v>310</v>
      </c>
      <c r="D121" s="79" t="s">
        <v>252</v>
      </c>
      <c r="E121" s="69" t="s">
        <v>308</v>
      </c>
      <c r="F121" s="77">
        <v>44</v>
      </c>
      <c r="G121" s="69" t="s">
        <v>195</v>
      </c>
    </row>
    <row r="122" spans="1:7" x14ac:dyDescent="0.25">
      <c r="A122" s="65">
        <v>5142</v>
      </c>
      <c r="B122" s="65" t="s">
        <v>313</v>
      </c>
      <c r="C122" s="65" t="s">
        <v>314</v>
      </c>
      <c r="D122" s="80" t="s">
        <v>249</v>
      </c>
      <c r="E122" s="65" t="s">
        <v>301</v>
      </c>
      <c r="F122" s="82">
        <v>68</v>
      </c>
      <c r="G122" s="65" t="s">
        <v>191</v>
      </c>
    </row>
    <row r="123" spans="1:7" x14ac:dyDescent="0.25">
      <c r="A123" s="69">
        <v>5143</v>
      </c>
      <c r="B123" s="69" t="s">
        <v>315</v>
      </c>
      <c r="C123" s="69" t="s">
        <v>316</v>
      </c>
      <c r="D123" s="79" t="s">
        <v>252</v>
      </c>
      <c r="E123" s="69" t="s">
        <v>301</v>
      </c>
      <c r="F123" s="77">
        <v>57</v>
      </c>
      <c r="G123" s="69" t="s">
        <v>195</v>
      </c>
    </row>
    <row r="124" spans="1:7" x14ac:dyDescent="0.25">
      <c r="A124" s="65">
        <v>5708</v>
      </c>
      <c r="B124" s="65" t="s">
        <v>317</v>
      </c>
      <c r="C124" s="65" t="s">
        <v>302</v>
      </c>
      <c r="D124" s="80" t="s">
        <v>259</v>
      </c>
      <c r="E124" s="65" t="s">
        <v>9</v>
      </c>
      <c r="F124" s="82">
        <v>64</v>
      </c>
      <c r="G124" s="65" t="s">
        <v>191</v>
      </c>
    </row>
    <row r="125" spans="1:7" x14ac:dyDescent="0.25">
      <c r="A125" s="69">
        <v>5709</v>
      </c>
      <c r="B125" s="69" t="s">
        <v>318</v>
      </c>
      <c r="C125" s="69" t="s">
        <v>302</v>
      </c>
      <c r="D125" s="79" t="s">
        <v>252</v>
      </c>
      <c r="E125" s="69" t="s">
        <v>9</v>
      </c>
      <c r="F125" s="77">
        <v>49</v>
      </c>
      <c r="G125" s="69" t="s">
        <v>195</v>
      </c>
    </row>
    <row r="126" spans="1:7" x14ac:dyDescent="0.25">
      <c r="A126" s="65">
        <v>5253</v>
      </c>
      <c r="B126" s="65" t="s">
        <v>319</v>
      </c>
      <c r="C126" s="65" t="s">
        <v>320</v>
      </c>
      <c r="D126" s="80" t="s">
        <v>321</v>
      </c>
      <c r="E126" s="65" t="s">
        <v>301</v>
      </c>
      <c r="F126" s="82">
        <v>63</v>
      </c>
      <c r="G126" s="65" t="s">
        <v>191</v>
      </c>
    </row>
    <row r="127" spans="1:7" x14ac:dyDescent="0.25">
      <c r="A127" s="65">
        <v>5254</v>
      </c>
      <c r="B127" s="65" t="s">
        <v>322</v>
      </c>
      <c r="C127" s="65" t="s">
        <v>320</v>
      </c>
      <c r="D127" s="80" t="s">
        <v>321</v>
      </c>
      <c r="E127" s="65" t="s">
        <v>301</v>
      </c>
      <c r="F127" s="82">
        <v>62</v>
      </c>
      <c r="G127" s="65" t="s">
        <v>191</v>
      </c>
    </row>
    <row r="128" spans="1:7" x14ac:dyDescent="0.25">
      <c r="A128" s="73">
        <v>5735</v>
      </c>
      <c r="B128" s="73" t="s">
        <v>326</v>
      </c>
      <c r="C128" s="73" t="s">
        <v>327</v>
      </c>
      <c r="D128" s="78" t="s">
        <v>259</v>
      </c>
      <c r="E128" s="73" t="s">
        <v>9</v>
      </c>
      <c r="F128" s="75">
        <v>63</v>
      </c>
      <c r="G128" s="73" t="s">
        <v>191</v>
      </c>
    </row>
    <row r="129" spans="1:7" x14ac:dyDescent="0.25">
      <c r="A129" s="69">
        <v>5736</v>
      </c>
      <c r="B129" s="69" t="s">
        <v>328</v>
      </c>
      <c r="C129" s="69" t="s">
        <v>329</v>
      </c>
      <c r="D129" s="79" t="s">
        <v>252</v>
      </c>
      <c r="E129" s="69" t="s">
        <v>9</v>
      </c>
      <c r="F129" s="77">
        <v>49</v>
      </c>
      <c r="G129" s="69" t="s">
        <v>195</v>
      </c>
    </row>
    <row r="130" spans="1:7" x14ac:dyDescent="0.25">
      <c r="A130" s="65">
        <v>5154</v>
      </c>
      <c r="B130" s="65" t="s">
        <v>331</v>
      </c>
      <c r="C130" s="65" t="s">
        <v>332</v>
      </c>
      <c r="D130" s="80" t="s">
        <v>249</v>
      </c>
      <c r="E130" s="65" t="s">
        <v>301</v>
      </c>
      <c r="F130" s="82">
        <v>60</v>
      </c>
      <c r="G130" s="65" t="s">
        <v>191</v>
      </c>
    </row>
    <row r="131" spans="1:7" x14ac:dyDescent="0.25">
      <c r="A131" s="69">
        <v>5155</v>
      </c>
      <c r="B131" s="69" t="s">
        <v>333</v>
      </c>
      <c r="C131" s="69" t="s">
        <v>332</v>
      </c>
      <c r="D131" s="79" t="s">
        <v>252</v>
      </c>
      <c r="E131" s="69" t="s">
        <v>301</v>
      </c>
      <c r="F131" s="77">
        <v>41</v>
      </c>
      <c r="G131" s="69" t="s">
        <v>195</v>
      </c>
    </row>
    <row r="132" spans="1:7" x14ac:dyDescent="0.25">
      <c r="A132" s="69">
        <v>4778</v>
      </c>
      <c r="B132" s="69" t="s">
        <v>334</v>
      </c>
      <c r="C132" s="69" t="s">
        <v>335</v>
      </c>
      <c r="D132" s="79" t="s">
        <v>336</v>
      </c>
      <c r="E132" s="69" t="s">
        <v>337</v>
      </c>
      <c r="F132" s="77">
        <v>135</v>
      </c>
      <c r="G132" s="69" t="s">
        <v>195</v>
      </c>
    </row>
    <row r="133" spans="1:7" x14ac:dyDescent="0.25">
      <c r="A133" s="65">
        <v>5273</v>
      </c>
      <c r="B133" s="65" t="s">
        <v>338</v>
      </c>
      <c r="C133" s="65" t="s">
        <v>339</v>
      </c>
      <c r="D133" s="80" t="s">
        <v>249</v>
      </c>
      <c r="E133" s="65" t="s">
        <v>301</v>
      </c>
      <c r="F133" s="82">
        <v>57</v>
      </c>
      <c r="G133" s="65" t="s">
        <v>191</v>
      </c>
    </row>
    <row r="134" spans="1:7" x14ac:dyDescent="0.25">
      <c r="A134" s="69">
        <v>5274</v>
      </c>
      <c r="B134" s="69" t="s">
        <v>340</v>
      </c>
      <c r="C134" s="69" t="s">
        <v>339</v>
      </c>
      <c r="D134" s="79" t="s">
        <v>252</v>
      </c>
      <c r="E134" s="69" t="s">
        <v>301</v>
      </c>
      <c r="F134" s="77">
        <v>36</v>
      </c>
      <c r="G134" s="69" t="s">
        <v>195</v>
      </c>
    </row>
    <row r="135" spans="1:7" x14ac:dyDescent="0.25">
      <c r="A135" s="69">
        <v>5277</v>
      </c>
      <c r="B135" s="69" t="s">
        <v>341</v>
      </c>
      <c r="C135" s="69" t="s">
        <v>342</v>
      </c>
      <c r="D135" s="79" t="s">
        <v>343</v>
      </c>
      <c r="E135" s="69" t="s">
        <v>301</v>
      </c>
      <c r="F135" s="77">
        <v>119</v>
      </c>
      <c r="G135" s="69" t="s">
        <v>195</v>
      </c>
    </row>
    <row r="136" spans="1:7" x14ac:dyDescent="0.25">
      <c r="A136" s="65">
        <v>4542</v>
      </c>
      <c r="B136" s="65" t="s">
        <v>344</v>
      </c>
      <c r="C136" s="65" t="s">
        <v>303</v>
      </c>
      <c r="D136" s="80" t="s">
        <v>249</v>
      </c>
      <c r="E136" s="65" t="s">
        <v>304</v>
      </c>
      <c r="F136" s="82">
        <v>69</v>
      </c>
      <c r="G136" s="65" t="s">
        <v>191</v>
      </c>
    </row>
    <row r="137" spans="1:7" x14ac:dyDescent="0.25">
      <c r="A137" s="65">
        <v>5678</v>
      </c>
      <c r="B137" s="65" t="s">
        <v>345</v>
      </c>
      <c r="C137" s="65" t="s">
        <v>346</v>
      </c>
      <c r="D137" s="80" t="s">
        <v>259</v>
      </c>
      <c r="E137" s="65" t="s">
        <v>9</v>
      </c>
      <c r="F137" s="82">
        <v>35</v>
      </c>
      <c r="G137" s="65" t="s">
        <v>191</v>
      </c>
    </row>
    <row r="138" spans="1:7" x14ac:dyDescent="0.25">
      <c r="A138" s="65">
        <v>4638</v>
      </c>
      <c r="B138" s="65" t="s">
        <v>347</v>
      </c>
      <c r="C138" s="65" t="s">
        <v>348</v>
      </c>
      <c r="D138" s="80" t="s">
        <v>249</v>
      </c>
      <c r="E138" s="65" t="s">
        <v>304</v>
      </c>
      <c r="F138" s="82">
        <v>54</v>
      </c>
      <c r="G138" s="65" t="s">
        <v>191</v>
      </c>
    </row>
    <row r="139" spans="1:7" x14ac:dyDescent="0.25">
      <c r="A139" s="69">
        <v>4639</v>
      </c>
      <c r="B139" s="69" t="s">
        <v>349</v>
      </c>
      <c r="C139" s="69" t="s">
        <v>350</v>
      </c>
      <c r="D139" s="79" t="s">
        <v>351</v>
      </c>
      <c r="E139" s="69" t="s">
        <v>304</v>
      </c>
      <c r="F139" s="77">
        <v>75</v>
      </c>
      <c r="G139" s="69" t="s">
        <v>195</v>
      </c>
    </row>
    <row r="140" spans="1:7" x14ac:dyDescent="0.25">
      <c r="A140" s="65">
        <v>5334</v>
      </c>
      <c r="B140" s="65" t="s">
        <v>352</v>
      </c>
      <c r="C140" s="65" t="s">
        <v>353</v>
      </c>
      <c r="D140" s="80" t="s">
        <v>249</v>
      </c>
      <c r="E140" s="65" t="s">
        <v>354</v>
      </c>
      <c r="F140" s="82">
        <v>88</v>
      </c>
      <c r="G140" s="65" t="s">
        <v>191</v>
      </c>
    </row>
    <row r="141" spans="1:7" x14ac:dyDescent="0.25">
      <c r="A141" s="69">
        <v>5335</v>
      </c>
      <c r="B141" s="69" t="s">
        <v>355</v>
      </c>
      <c r="C141" s="69" t="s">
        <v>353</v>
      </c>
      <c r="D141" s="79" t="s">
        <v>252</v>
      </c>
      <c r="E141" s="69" t="s">
        <v>354</v>
      </c>
      <c r="F141" s="77">
        <v>57</v>
      </c>
      <c r="G141" s="69" t="s">
        <v>195</v>
      </c>
    </row>
    <row r="142" spans="1:7" x14ac:dyDescent="0.25">
      <c r="A142" s="65">
        <v>4863</v>
      </c>
      <c r="B142" s="65" t="s">
        <v>356</v>
      </c>
      <c r="C142" s="65" t="s">
        <v>357</v>
      </c>
      <c r="D142" s="80" t="s">
        <v>249</v>
      </c>
      <c r="E142" s="65" t="s">
        <v>57</v>
      </c>
      <c r="F142" s="82">
        <v>40</v>
      </c>
      <c r="G142" s="65" t="s">
        <v>191</v>
      </c>
    </row>
    <row r="143" spans="1:7" x14ac:dyDescent="0.25">
      <c r="A143" s="69">
        <v>4864</v>
      </c>
      <c r="B143" s="69" t="s">
        <v>358</v>
      </c>
      <c r="C143" s="69" t="s">
        <v>359</v>
      </c>
      <c r="D143" s="79" t="s">
        <v>252</v>
      </c>
      <c r="E143" s="69" t="s">
        <v>57</v>
      </c>
      <c r="F143" s="77">
        <v>34</v>
      </c>
      <c r="G143" s="69" t="s">
        <v>195</v>
      </c>
    </row>
    <row r="144" spans="1:7" ht="15.75" x14ac:dyDescent="0.25">
      <c r="A144" s="42" t="s">
        <v>517</v>
      </c>
      <c r="B144" s="7"/>
    </row>
    <row r="145" spans="1:2" ht="15.75" x14ac:dyDescent="0.25">
      <c r="A145" s="42" t="s">
        <v>518</v>
      </c>
      <c r="B145" s="7"/>
    </row>
    <row r="146" spans="1:2" ht="15.75" x14ac:dyDescent="0.25">
      <c r="A146" s="42" t="s">
        <v>519</v>
      </c>
      <c r="B146" s="7"/>
    </row>
    <row r="147" spans="1:2" ht="15.75" x14ac:dyDescent="0.25">
      <c r="A147" s="42" t="s">
        <v>520</v>
      </c>
    </row>
    <row r="156" spans="1:2" ht="15.75" x14ac:dyDescent="0.25">
      <c r="A156" s="41" t="s">
        <v>245</v>
      </c>
    </row>
    <row r="157" spans="1:2" ht="15.75" x14ac:dyDescent="0.25">
      <c r="A157" s="41"/>
    </row>
    <row r="158" spans="1:2" ht="15.75" x14ac:dyDescent="0.25">
      <c r="A158" s="41" t="s">
        <v>360</v>
      </c>
    </row>
    <row r="159" spans="1:2" ht="15.75" x14ac:dyDescent="0.25">
      <c r="A159" s="42"/>
    </row>
    <row r="160" spans="1:2" ht="18.75" x14ac:dyDescent="0.25">
      <c r="A160" s="59" t="s">
        <v>185</v>
      </c>
      <c r="B160" s="59"/>
    </row>
    <row r="161" spans="1:7" x14ac:dyDescent="0.25">
      <c r="A161" s="62" t="s">
        <v>0</v>
      </c>
      <c r="B161" s="63" t="s">
        <v>1</v>
      </c>
      <c r="C161" s="63" t="s">
        <v>2</v>
      </c>
      <c r="D161" s="63" t="s">
        <v>3</v>
      </c>
      <c r="E161" s="63" t="s">
        <v>4</v>
      </c>
      <c r="F161" s="64" t="s">
        <v>5</v>
      </c>
      <c r="G161" s="65" t="s">
        <v>189</v>
      </c>
    </row>
    <row r="162" spans="1:7" x14ac:dyDescent="0.25">
      <c r="A162" s="65">
        <v>2907</v>
      </c>
      <c r="B162" s="65" t="s">
        <v>361</v>
      </c>
      <c r="C162" s="65" t="s">
        <v>307</v>
      </c>
      <c r="D162" s="80" t="s">
        <v>249</v>
      </c>
      <c r="E162" s="65" t="s">
        <v>308</v>
      </c>
      <c r="F162" s="82">
        <v>75</v>
      </c>
      <c r="G162" s="65" t="s">
        <v>284</v>
      </c>
    </row>
    <row r="163" spans="1:7" x14ac:dyDescent="0.25">
      <c r="A163" s="65">
        <v>1903</v>
      </c>
      <c r="B163" s="65" t="s">
        <v>362</v>
      </c>
      <c r="C163" s="65" t="s">
        <v>363</v>
      </c>
      <c r="D163" s="80" t="s">
        <v>249</v>
      </c>
      <c r="E163" s="65" t="s">
        <v>308</v>
      </c>
      <c r="F163" s="82">
        <v>60</v>
      </c>
      <c r="G163" s="65" t="s">
        <v>284</v>
      </c>
    </row>
    <row r="164" spans="1:7" x14ac:dyDescent="0.25">
      <c r="A164" s="69">
        <v>1899</v>
      </c>
      <c r="B164" s="69" t="s">
        <v>364</v>
      </c>
      <c r="C164" s="69" t="s">
        <v>363</v>
      </c>
      <c r="D164" s="79" t="s">
        <v>252</v>
      </c>
      <c r="E164" s="69" t="s">
        <v>308</v>
      </c>
      <c r="F164" s="77">
        <v>44</v>
      </c>
      <c r="G164" s="69" t="s">
        <v>190</v>
      </c>
    </row>
    <row r="165" spans="1:7" x14ac:dyDescent="0.25">
      <c r="A165" s="65">
        <v>5144</v>
      </c>
      <c r="B165" s="65" t="s">
        <v>365</v>
      </c>
      <c r="C165" s="65" t="s">
        <v>314</v>
      </c>
      <c r="D165" s="80" t="s">
        <v>249</v>
      </c>
      <c r="E165" s="65" t="s">
        <v>301</v>
      </c>
      <c r="F165" s="82">
        <v>68</v>
      </c>
      <c r="G165" s="65" t="s">
        <v>284</v>
      </c>
    </row>
    <row r="166" spans="1:7" x14ac:dyDescent="0.25">
      <c r="A166" s="69">
        <v>5145</v>
      </c>
      <c r="B166" s="69" t="s">
        <v>366</v>
      </c>
      <c r="C166" s="69" t="s">
        <v>314</v>
      </c>
      <c r="D166" s="79" t="s">
        <v>252</v>
      </c>
      <c r="E166" s="69" t="s">
        <v>301</v>
      </c>
      <c r="F166" s="77">
        <v>57</v>
      </c>
      <c r="G166" s="69" t="s">
        <v>190</v>
      </c>
    </row>
    <row r="167" spans="1:7" x14ac:dyDescent="0.25">
      <c r="A167" s="65">
        <v>5710</v>
      </c>
      <c r="B167" s="65" t="s">
        <v>367</v>
      </c>
      <c r="C167" s="65" t="s">
        <v>368</v>
      </c>
      <c r="D167" s="80" t="s">
        <v>259</v>
      </c>
      <c r="E167" s="65" t="s">
        <v>9</v>
      </c>
      <c r="F167" s="82">
        <v>64</v>
      </c>
      <c r="G167" s="65" t="s">
        <v>284</v>
      </c>
    </row>
    <row r="168" spans="1:7" x14ac:dyDescent="0.25">
      <c r="A168" s="69">
        <v>5711</v>
      </c>
      <c r="B168" s="69" t="s">
        <v>369</v>
      </c>
      <c r="C168" s="69" t="s">
        <v>368</v>
      </c>
      <c r="D168" s="79" t="s">
        <v>252</v>
      </c>
      <c r="E168" s="69" t="s">
        <v>9</v>
      </c>
      <c r="F168" s="77">
        <v>49</v>
      </c>
      <c r="G168" s="69" t="s">
        <v>190</v>
      </c>
    </row>
    <row r="169" spans="1:7" x14ac:dyDescent="0.25">
      <c r="A169" s="65">
        <v>5255</v>
      </c>
      <c r="B169" s="65" t="s">
        <v>370</v>
      </c>
      <c r="C169" s="65" t="s">
        <v>371</v>
      </c>
      <c r="D169" s="80" t="s">
        <v>321</v>
      </c>
      <c r="E169" s="65" t="s">
        <v>301</v>
      </c>
      <c r="F169" s="82">
        <v>63</v>
      </c>
      <c r="G169" s="65" t="s">
        <v>284</v>
      </c>
    </row>
    <row r="170" spans="1:7" x14ac:dyDescent="0.25">
      <c r="A170" s="65">
        <v>5256</v>
      </c>
      <c r="B170" s="65" t="s">
        <v>372</v>
      </c>
      <c r="C170" s="65" t="s">
        <v>371</v>
      </c>
      <c r="D170" s="80" t="s">
        <v>321</v>
      </c>
      <c r="E170" s="65" t="s">
        <v>301</v>
      </c>
      <c r="F170" s="82">
        <v>62</v>
      </c>
      <c r="G170" s="65" t="s">
        <v>284</v>
      </c>
    </row>
    <row r="171" spans="1:7" x14ac:dyDescent="0.25">
      <c r="A171" s="65">
        <v>4628</v>
      </c>
      <c r="B171" s="65" t="s">
        <v>373</v>
      </c>
      <c r="C171" s="65" t="s">
        <v>374</v>
      </c>
      <c r="D171" s="80" t="s">
        <v>249</v>
      </c>
      <c r="E171" s="65" t="s">
        <v>304</v>
      </c>
      <c r="F171" s="82">
        <v>60</v>
      </c>
      <c r="G171" s="65" t="s">
        <v>284</v>
      </c>
    </row>
    <row r="172" spans="1:7" x14ac:dyDescent="0.25">
      <c r="A172" s="69">
        <v>4629</v>
      </c>
      <c r="B172" s="69" t="s">
        <v>375</v>
      </c>
      <c r="C172" s="69" t="s">
        <v>376</v>
      </c>
      <c r="D172" s="79" t="s">
        <v>252</v>
      </c>
      <c r="E172" s="69" t="s">
        <v>304</v>
      </c>
      <c r="F172" s="77">
        <v>43</v>
      </c>
      <c r="G172" s="69" t="s">
        <v>190</v>
      </c>
    </row>
    <row r="173" spans="1:7" x14ac:dyDescent="0.25">
      <c r="A173" s="65">
        <v>5157</v>
      </c>
      <c r="B173" s="65" t="s">
        <v>377</v>
      </c>
      <c r="C173" s="65" t="s">
        <v>378</v>
      </c>
      <c r="D173" s="80" t="s">
        <v>249</v>
      </c>
      <c r="E173" s="65" t="s">
        <v>301</v>
      </c>
      <c r="F173" s="82">
        <v>64</v>
      </c>
      <c r="G173" s="65" t="s">
        <v>284</v>
      </c>
    </row>
    <row r="174" spans="1:7" x14ac:dyDescent="0.25">
      <c r="A174" s="69">
        <v>5158</v>
      </c>
      <c r="B174" s="69" t="s">
        <v>379</v>
      </c>
      <c r="C174" s="69" t="s">
        <v>380</v>
      </c>
      <c r="D174" s="79" t="s">
        <v>252</v>
      </c>
      <c r="E174" s="69" t="s">
        <v>301</v>
      </c>
      <c r="F174" s="77">
        <v>42</v>
      </c>
      <c r="G174" s="69" t="s">
        <v>190</v>
      </c>
    </row>
    <row r="175" spans="1:7" x14ac:dyDescent="0.25">
      <c r="A175" s="65">
        <v>5278</v>
      </c>
      <c r="B175" s="65" t="s">
        <v>381</v>
      </c>
      <c r="C175" s="65" t="s">
        <v>382</v>
      </c>
      <c r="D175" s="80" t="s">
        <v>249</v>
      </c>
      <c r="E175" s="65" t="s">
        <v>301</v>
      </c>
      <c r="F175" s="82">
        <v>59</v>
      </c>
      <c r="G175" s="65" t="s">
        <v>284</v>
      </c>
    </row>
    <row r="176" spans="1:7" x14ac:dyDescent="0.25">
      <c r="A176" s="69">
        <v>5279</v>
      </c>
      <c r="B176" s="69" t="s">
        <v>383</v>
      </c>
      <c r="C176" s="69" t="s">
        <v>382</v>
      </c>
      <c r="D176" s="79" t="s">
        <v>252</v>
      </c>
      <c r="E176" s="69" t="s">
        <v>301</v>
      </c>
      <c r="F176" s="77">
        <v>40</v>
      </c>
      <c r="G176" s="69" t="s">
        <v>190</v>
      </c>
    </row>
    <row r="177" spans="1:7" x14ac:dyDescent="0.25">
      <c r="A177" s="65">
        <v>4543</v>
      </c>
      <c r="B177" s="65" t="s">
        <v>384</v>
      </c>
      <c r="C177" s="65" t="s">
        <v>303</v>
      </c>
      <c r="D177" s="80" t="s">
        <v>249</v>
      </c>
      <c r="E177" s="65" t="s">
        <v>304</v>
      </c>
      <c r="F177" s="82">
        <v>69</v>
      </c>
      <c r="G177" s="65" t="s">
        <v>284</v>
      </c>
    </row>
    <row r="178" spans="1:7" x14ac:dyDescent="0.25">
      <c r="A178" s="65">
        <v>5679</v>
      </c>
      <c r="B178" s="65" t="s">
        <v>385</v>
      </c>
      <c r="C178" s="65" t="s">
        <v>346</v>
      </c>
      <c r="D178" s="80" t="s">
        <v>259</v>
      </c>
      <c r="E178" s="65" t="s">
        <v>9</v>
      </c>
      <c r="F178" s="82">
        <v>35</v>
      </c>
      <c r="G178" s="65" t="s">
        <v>284</v>
      </c>
    </row>
    <row r="179" spans="1:7" x14ac:dyDescent="0.25">
      <c r="A179" s="65">
        <v>4640</v>
      </c>
      <c r="B179" s="65" t="s">
        <v>386</v>
      </c>
      <c r="C179" s="65" t="s">
        <v>348</v>
      </c>
      <c r="D179" s="80" t="s">
        <v>249</v>
      </c>
      <c r="E179" s="65" t="s">
        <v>304</v>
      </c>
      <c r="F179" s="82">
        <v>54</v>
      </c>
      <c r="G179" s="65" t="s">
        <v>284</v>
      </c>
    </row>
    <row r="180" spans="1:7" x14ac:dyDescent="0.25">
      <c r="A180" s="69">
        <v>4641</v>
      </c>
      <c r="B180" s="69" t="s">
        <v>387</v>
      </c>
      <c r="C180" s="69" t="s">
        <v>350</v>
      </c>
      <c r="D180" s="79" t="s">
        <v>351</v>
      </c>
      <c r="E180" s="69" t="s">
        <v>304</v>
      </c>
      <c r="F180" s="77">
        <v>75</v>
      </c>
      <c r="G180" s="69" t="s">
        <v>190</v>
      </c>
    </row>
    <row r="181" spans="1:7" x14ac:dyDescent="0.25">
      <c r="A181" s="65">
        <v>5336</v>
      </c>
      <c r="B181" s="65" t="s">
        <v>388</v>
      </c>
      <c r="C181" s="65" t="s">
        <v>353</v>
      </c>
      <c r="D181" s="80" t="s">
        <v>249</v>
      </c>
      <c r="E181" s="65" t="s">
        <v>354</v>
      </c>
      <c r="F181" s="82">
        <v>88</v>
      </c>
      <c r="G181" s="65" t="s">
        <v>284</v>
      </c>
    </row>
    <row r="182" spans="1:7" x14ac:dyDescent="0.25">
      <c r="A182" s="69">
        <v>5337</v>
      </c>
      <c r="B182" s="69" t="s">
        <v>389</v>
      </c>
      <c r="C182" s="69" t="s">
        <v>353</v>
      </c>
      <c r="D182" s="79" t="s">
        <v>252</v>
      </c>
      <c r="E182" s="69" t="s">
        <v>354</v>
      </c>
      <c r="F182" s="77">
        <v>57</v>
      </c>
      <c r="G182" s="69" t="s">
        <v>190</v>
      </c>
    </row>
    <row r="183" spans="1:7" x14ac:dyDescent="0.25">
      <c r="A183" s="65">
        <v>4865</v>
      </c>
      <c r="B183" s="65" t="s">
        <v>390</v>
      </c>
      <c r="C183" s="65" t="s">
        <v>357</v>
      </c>
      <c r="D183" s="80" t="s">
        <v>249</v>
      </c>
      <c r="E183" s="65" t="s">
        <v>57</v>
      </c>
      <c r="F183" s="82">
        <v>40</v>
      </c>
      <c r="G183" s="65" t="s">
        <v>284</v>
      </c>
    </row>
    <row r="184" spans="1:7" x14ac:dyDescent="0.25">
      <c r="A184" s="69">
        <v>4866</v>
      </c>
      <c r="B184" s="69" t="s">
        <v>391</v>
      </c>
      <c r="C184" s="69" t="s">
        <v>357</v>
      </c>
      <c r="D184" s="79" t="s">
        <v>252</v>
      </c>
      <c r="E184" s="69" t="s">
        <v>57</v>
      </c>
      <c r="F184" s="77">
        <v>32</v>
      </c>
      <c r="G184" s="69" t="s">
        <v>190</v>
      </c>
    </row>
    <row r="185" spans="1:7" x14ac:dyDescent="0.25">
      <c r="A185" s="51"/>
      <c r="B185" s="51" t="s">
        <v>25</v>
      </c>
      <c r="C185" s="51"/>
      <c r="D185" s="115"/>
      <c r="E185" s="51"/>
      <c r="F185" s="116">
        <v>59</v>
      </c>
      <c r="G185" s="51" t="s">
        <v>190</v>
      </c>
    </row>
    <row r="186" spans="1:7" ht="15.75" x14ac:dyDescent="0.25">
      <c r="A186" s="42" t="s">
        <v>517</v>
      </c>
      <c r="B186" s="7"/>
    </row>
    <row r="187" spans="1:7" ht="15.75" x14ac:dyDescent="0.25">
      <c r="A187" s="42" t="s">
        <v>518</v>
      </c>
      <c r="B187" s="7"/>
    </row>
    <row r="188" spans="1:7" ht="15.75" x14ac:dyDescent="0.25">
      <c r="A188" s="42" t="s">
        <v>519</v>
      </c>
      <c r="B188" s="7"/>
    </row>
    <row r="189" spans="1:7" ht="15.75" x14ac:dyDescent="0.25">
      <c r="A189" s="42" t="s">
        <v>520</v>
      </c>
    </row>
    <row r="199" spans="1:7" ht="15.75" x14ac:dyDescent="0.25">
      <c r="A199" s="41" t="s">
        <v>245</v>
      </c>
    </row>
    <row r="200" spans="1:7" ht="15.75" x14ac:dyDescent="0.25">
      <c r="A200" s="41"/>
    </row>
    <row r="201" spans="1:7" ht="15.75" x14ac:dyDescent="0.25">
      <c r="A201" s="41" t="s">
        <v>392</v>
      </c>
    </row>
    <row r="202" spans="1:7" ht="15.75" x14ac:dyDescent="0.25">
      <c r="A202" s="42"/>
    </row>
    <row r="203" spans="1:7" ht="18.75" x14ac:dyDescent="0.25">
      <c r="A203" s="59" t="s">
        <v>185</v>
      </c>
      <c r="B203" s="59"/>
    </row>
    <row r="204" spans="1:7" x14ac:dyDescent="0.25">
      <c r="A204" s="62" t="s">
        <v>0</v>
      </c>
      <c r="B204" s="63" t="s">
        <v>1</v>
      </c>
      <c r="C204" s="63" t="s">
        <v>2</v>
      </c>
      <c r="D204" s="63" t="s">
        <v>3</v>
      </c>
      <c r="E204" s="63" t="s">
        <v>4</v>
      </c>
      <c r="F204" s="64" t="s">
        <v>5</v>
      </c>
      <c r="G204" s="65" t="s">
        <v>189</v>
      </c>
    </row>
    <row r="205" spans="1:7" x14ac:dyDescent="0.25">
      <c r="A205" s="65">
        <v>2911</v>
      </c>
      <c r="B205" s="65" t="s">
        <v>393</v>
      </c>
      <c r="C205" s="65" t="s">
        <v>307</v>
      </c>
      <c r="D205" s="80" t="s">
        <v>249</v>
      </c>
      <c r="E205" s="65" t="s">
        <v>308</v>
      </c>
      <c r="F205" s="82">
        <v>75</v>
      </c>
      <c r="G205" s="65" t="s">
        <v>191</v>
      </c>
    </row>
    <row r="206" spans="1:7" x14ac:dyDescent="0.25">
      <c r="A206" s="65">
        <v>1904</v>
      </c>
      <c r="B206" s="65" t="s">
        <v>394</v>
      </c>
      <c r="C206" s="65" t="s">
        <v>363</v>
      </c>
      <c r="D206" s="80" t="s">
        <v>249</v>
      </c>
      <c r="E206" s="65" t="s">
        <v>308</v>
      </c>
      <c r="F206" s="82">
        <v>68</v>
      </c>
      <c r="G206" s="65" t="s">
        <v>191</v>
      </c>
    </row>
    <row r="207" spans="1:7" x14ac:dyDescent="0.25">
      <c r="A207" s="69">
        <v>1900</v>
      </c>
      <c r="B207" s="69" t="s">
        <v>395</v>
      </c>
      <c r="C207" s="69" t="s">
        <v>396</v>
      </c>
      <c r="D207" s="79" t="s">
        <v>252</v>
      </c>
      <c r="E207" s="69" t="s">
        <v>308</v>
      </c>
      <c r="F207" s="77">
        <v>49</v>
      </c>
      <c r="G207" s="69" t="s">
        <v>195</v>
      </c>
    </row>
    <row r="208" spans="1:7" x14ac:dyDescent="0.25">
      <c r="A208" s="65">
        <v>5146</v>
      </c>
      <c r="B208" s="65" t="s">
        <v>398</v>
      </c>
      <c r="C208" s="65" t="s">
        <v>399</v>
      </c>
      <c r="D208" s="80" t="s">
        <v>249</v>
      </c>
      <c r="E208" s="65" t="s">
        <v>301</v>
      </c>
      <c r="F208" s="82">
        <v>68</v>
      </c>
      <c r="G208" s="65" t="s">
        <v>191</v>
      </c>
    </row>
    <row r="209" spans="1:7" x14ac:dyDescent="0.25">
      <c r="A209" s="69">
        <v>5147</v>
      </c>
      <c r="B209" s="69" t="s">
        <v>400</v>
      </c>
      <c r="C209" s="69" t="s">
        <v>399</v>
      </c>
      <c r="D209" s="79" t="s">
        <v>252</v>
      </c>
      <c r="E209" s="69" t="s">
        <v>301</v>
      </c>
      <c r="F209" s="77">
        <v>57</v>
      </c>
      <c r="G209" s="69" t="s">
        <v>195</v>
      </c>
    </row>
    <row r="210" spans="1:7" x14ac:dyDescent="0.25">
      <c r="A210" s="65">
        <v>5712</v>
      </c>
      <c r="B210" s="65" t="s">
        <v>401</v>
      </c>
      <c r="C210" s="65" t="s">
        <v>402</v>
      </c>
      <c r="D210" s="80" t="s">
        <v>259</v>
      </c>
      <c r="E210" s="65" t="s">
        <v>9</v>
      </c>
      <c r="F210" s="82">
        <v>64</v>
      </c>
      <c r="G210" s="65" t="s">
        <v>191</v>
      </c>
    </row>
    <row r="211" spans="1:7" x14ac:dyDescent="0.25">
      <c r="A211" s="69">
        <v>5713</v>
      </c>
      <c r="B211" s="69" t="s">
        <v>403</v>
      </c>
      <c r="C211" s="69" t="s">
        <v>402</v>
      </c>
      <c r="D211" s="79" t="s">
        <v>252</v>
      </c>
      <c r="E211" s="69" t="s">
        <v>9</v>
      </c>
      <c r="F211" s="77">
        <v>49</v>
      </c>
      <c r="G211" s="69" t="s">
        <v>195</v>
      </c>
    </row>
    <row r="212" spans="1:7" x14ac:dyDescent="0.25">
      <c r="A212" s="65">
        <v>5257</v>
      </c>
      <c r="B212" s="65" t="s">
        <v>404</v>
      </c>
      <c r="C212" s="65" t="s">
        <v>405</v>
      </c>
      <c r="D212" s="80" t="s">
        <v>321</v>
      </c>
      <c r="E212" s="65" t="s">
        <v>301</v>
      </c>
      <c r="F212" s="82">
        <v>63</v>
      </c>
      <c r="G212" s="65" t="s">
        <v>191</v>
      </c>
    </row>
    <row r="213" spans="1:7" x14ac:dyDescent="0.25">
      <c r="A213" s="65">
        <v>5258</v>
      </c>
      <c r="B213" s="65" t="s">
        <v>406</v>
      </c>
      <c r="C213" s="65" t="s">
        <v>405</v>
      </c>
      <c r="D213" s="80" t="s">
        <v>321</v>
      </c>
      <c r="E213" s="65" t="s">
        <v>301</v>
      </c>
      <c r="F213" s="82">
        <v>62</v>
      </c>
      <c r="G213" s="65" t="s">
        <v>191</v>
      </c>
    </row>
    <row r="214" spans="1:7" x14ac:dyDescent="0.25">
      <c r="A214" s="65">
        <v>4497</v>
      </c>
      <c r="B214" s="65" t="s">
        <v>407</v>
      </c>
      <c r="C214" s="65" t="s">
        <v>408</v>
      </c>
      <c r="D214" s="80" t="s">
        <v>249</v>
      </c>
      <c r="E214" s="65" t="s">
        <v>304</v>
      </c>
      <c r="F214" s="82">
        <v>59</v>
      </c>
      <c r="G214" s="65" t="s">
        <v>191</v>
      </c>
    </row>
    <row r="215" spans="1:7" x14ac:dyDescent="0.25">
      <c r="A215" s="69">
        <v>4498</v>
      </c>
      <c r="B215" s="69" t="s">
        <v>409</v>
      </c>
      <c r="C215" s="69" t="s">
        <v>408</v>
      </c>
      <c r="D215" s="79" t="s">
        <v>252</v>
      </c>
      <c r="E215" s="69" t="s">
        <v>304</v>
      </c>
      <c r="F215" s="77">
        <v>44</v>
      </c>
      <c r="G215" s="69" t="s">
        <v>195</v>
      </c>
    </row>
    <row r="216" spans="1:7" x14ac:dyDescent="0.25">
      <c r="A216" s="65">
        <v>5589</v>
      </c>
      <c r="B216" s="65" t="s">
        <v>410</v>
      </c>
      <c r="C216" s="65" t="s">
        <v>411</v>
      </c>
      <c r="D216" s="80" t="s">
        <v>259</v>
      </c>
      <c r="E216" s="65" t="s">
        <v>9</v>
      </c>
      <c r="F216" s="82">
        <v>59</v>
      </c>
      <c r="G216" s="65" t="s">
        <v>191</v>
      </c>
    </row>
    <row r="217" spans="1:7" x14ac:dyDescent="0.25">
      <c r="A217" s="69">
        <v>5590</v>
      </c>
      <c r="B217" s="69" t="s">
        <v>412</v>
      </c>
      <c r="C217" s="69" t="s">
        <v>413</v>
      </c>
      <c r="D217" s="79" t="s">
        <v>252</v>
      </c>
      <c r="E217" s="69" t="s">
        <v>9</v>
      </c>
      <c r="F217" s="77">
        <v>49</v>
      </c>
      <c r="G217" s="69" t="s">
        <v>195</v>
      </c>
    </row>
    <row r="218" spans="1:7" x14ac:dyDescent="0.25">
      <c r="A218" s="65">
        <v>4583</v>
      </c>
      <c r="B218" s="65" t="s">
        <v>415</v>
      </c>
      <c r="C218" s="65" t="s">
        <v>416</v>
      </c>
      <c r="D218" s="80" t="s">
        <v>249</v>
      </c>
      <c r="E218" s="65" t="s">
        <v>304</v>
      </c>
      <c r="F218" s="82">
        <v>58</v>
      </c>
      <c r="G218" s="65" t="s">
        <v>191</v>
      </c>
    </row>
    <row r="219" spans="1:7" x14ac:dyDescent="0.25">
      <c r="A219" s="69">
        <v>4584</v>
      </c>
      <c r="B219" s="69" t="s">
        <v>417</v>
      </c>
      <c r="C219" s="69" t="s">
        <v>418</v>
      </c>
      <c r="D219" s="79" t="s">
        <v>252</v>
      </c>
      <c r="E219" s="69" t="s">
        <v>304</v>
      </c>
      <c r="F219" s="77">
        <v>40</v>
      </c>
      <c r="G219" s="69" t="s">
        <v>195</v>
      </c>
    </row>
    <row r="220" spans="1:7" x14ac:dyDescent="0.25">
      <c r="A220" s="65">
        <v>5160</v>
      </c>
      <c r="B220" s="65" t="s">
        <v>419</v>
      </c>
      <c r="C220" s="65" t="s">
        <v>420</v>
      </c>
      <c r="D220" s="80" t="s">
        <v>249</v>
      </c>
      <c r="E220" s="65" t="s">
        <v>301</v>
      </c>
      <c r="F220" s="82">
        <v>60</v>
      </c>
      <c r="G220" s="65" t="s">
        <v>191</v>
      </c>
    </row>
    <row r="221" spans="1:7" x14ac:dyDescent="0.25">
      <c r="A221" s="69">
        <v>5161</v>
      </c>
      <c r="B221" s="69" t="s">
        <v>421</v>
      </c>
      <c r="C221" s="69" t="s">
        <v>422</v>
      </c>
      <c r="D221" s="79" t="s">
        <v>252</v>
      </c>
      <c r="E221" s="69" t="s">
        <v>301</v>
      </c>
      <c r="F221" s="77">
        <v>41</v>
      </c>
      <c r="G221" s="69" t="s">
        <v>195</v>
      </c>
    </row>
    <row r="222" spans="1:7" x14ac:dyDescent="0.25">
      <c r="A222" s="65">
        <v>5280</v>
      </c>
      <c r="B222" s="65" t="s">
        <v>423</v>
      </c>
      <c r="C222" s="65" t="s">
        <v>424</v>
      </c>
      <c r="D222" s="80" t="s">
        <v>249</v>
      </c>
      <c r="E222" s="65" t="s">
        <v>301</v>
      </c>
      <c r="F222" s="82">
        <v>62</v>
      </c>
      <c r="G222" s="65" t="s">
        <v>191</v>
      </c>
    </row>
    <row r="223" spans="1:7" x14ac:dyDescent="0.25">
      <c r="A223" s="69">
        <v>5281</v>
      </c>
      <c r="B223" s="69" t="s">
        <v>425</v>
      </c>
      <c r="C223" s="69" t="s">
        <v>424</v>
      </c>
      <c r="D223" s="79" t="s">
        <v>252</v>
      </c>
      <c r="E223" s="69" t="s">
        <v>301</v>
      </c>
      <c r="F223" s="77">
        <v>36</v>
      </c>
      <c r="G223" s="69" t="s">
        <v>195</v>
      </c>
    </row>
    <row r="224" spans="1:7" x14ac:dyDescent="0.25">
      <c r="A224" s="65">
        <v>4544</v>
      </c>
      <c r="B224" s="65" t="s">
        <v>426</v>
      </c>
      <c r="C224" s="65" t="s">
        <v>303</v>
      </c>
      <c r="D224" s="80" t="s">
        <v>249</v>
      </c>
      <c r="E224" s="65" t="s">
        <v>304</v>
      </c>
      <c r="F224" s="82">
        <v>70</v>
      </c>
      <c r="G224" s="65" t="s">
        <v>191</v>
      </c>
    </row>
    <row r="225" spans="1:7" x14ac:dyDescent="0.25">
      <c r="A225" s="65">
        <v>5680</v>
      </c>
      <c r="B225" s="65" t="s">
        <v>427</v>
      </c>
      <c r="C225" s="65" t="s">
        <v>346</v>
      </c>
      <c r="D225" s="80" t="s">
        <v>259</v>
      </c>
      <c r="E225" s="65" t="s">
        <v>9</v>
      </c>
      <c r="F225" s="82">
        <v>35</v>
      </c>
      <c r="G225" s="65" t="s">
        <v>191</v>
      </c>
    </row>
    <row r="226" spans="1:7" x14ac:dyDescent="0.25">
      <c r="A226" s="65">
        <v>4642</v>
      </c>
      <c r="B226" s="65" t="s">
        <v>428</v>
      </c>
      <c r="C226" s="65" t="s">
        <v>429</v>
      </c>
      <c r="D226" s="80" t="s">
        <v>249</v>
      </c>
      <c r="E226" s="65" t="s">
        <v>304</v>
      </c>
      <c r="F226" s="82">
        <v>55</v>
      </c>
      <c r="G226" s="65" t="s">
        <v>191</v>
      </c>
    </row>
    <row r="227" spans="1:7" x14ac:dyDescent="0.25">
      <c r="A227" s="69">
        <v>4643</v>
      </c>
      <c r="B227" s="69" t="s">
        <v>430</v>
      </c>
      <c r="C227" s="69" t="s">
        <v>431</v>
      </c>
      <c r="D227" s="79" t="s">
        <v>351</v>
      </c>
      <c r="E227" s="69" t="s">
        <v>304</v>
      </c>
      <c r="F227" s="77">
        <v>82</v>
      </c>
      <c r="G227" s="69" t="s">
        <v>195</v>
      </c>
    </row>
    <row r="228" spans="1:7" x14ac:dyDescent="0.25">
      <c r="A228" s="65">
        <v>5338</v>
      </c>
      <c r="B228" s="65" t="s">
        <v>432</v>
      </c>
      <c r="C228" s="65" t="s">
        <v>353</v>
      </c>
      <c r="D228" s="80" t="s">
        <v>249</v>
      </c>
      <c r="E228" s="65" t="s">
        <v>354</v>
      </c>
      <c r="F228" s="82">
        <v>88</v>
      </c>
      <c r="G228" s="65" t="s">
        <v>191</v>
      </c>
    </row>
    <row r="229" spans="1:7" x14ac:dyDescent="0.25">
      <c r="A229" s="69">
        <v>5339</v>
      </c>
      <c r="B229" s="69" t="s">
        <v>433</v>
      </c>
      <c r="C229" s="69" t="s">
        <v>353</v>
      </c>
      <c r="D229" s="79" t="s">
        <v>252</v>
      </c>
      <c r="E229" s="69" t="s">
        <v>354</v>
      </c>
      <c r="F229" s="77">
        <v>57</v>
      </c>
      <c r="G229" s="69" t="s">
        <v>195</v>
      </c>
    </row>
    <row r="230" spans="1:7" x14ac:dyDescent="0.25">
      <c r="A230" s="65">
        <v>4867</v>
      </c>
      <c r="B230" s="65" t="s">
        <v>434</v>
      </c>
      <c r="C230" s="65" t="s">
        <v>435</v>
      </c>
      <c r="D230" s="80" t="s">
        <v>249</v>
      </c>
      <c r="E230" s="65" t="s">
        <v>57</v>
      </c>
      <c r="F230" s="82">
        <v>45</v>
      </c>
      <c r="G230" s="65" t="s">
        <v>191</v>
      </c>
    </row>
    <row r="231" spans="1:7" x14ac:dyDescent="0.25">
      <c r="A231" s="51"/>
      <c r="B231" s="51" t="s">
        <v>25</v>
      </c>
      <c r="C231" s="51"/>
      <c r="D231" s="115"/>
      <c r="E231" s="51"/>
      <c r="F231" s="116">
        <v>59</v>
      </c>
      <c r="G231" s="51" t="s">
        <v>190</v>
      </c>
    </row>
    <row r="232" spans="1:7" ht="15.75" x14ac:dyDescent="0.25">
      <c r="A232" s="42" t="s">
        <v>517</v>
      </c>
      <c r="B232" s="7"/>
      <c r="C232" s="147"/>
      <c r="D232" s="148"/>
      <c r="E232" s="147"/>
      <c r="F232" s="149"/>
      <c r="G232" s="147"/>
    </row>
    <row r="233" spans="1:7" ht="15.75" x14ac:dyDescent="0.25">
      <c r="A233" s="42" t="s">
        <v>518</v>
      </c>
      <c r="B233" s="7"/>
      <c r="C233" s="147"/>
      <c r="D233" s="148"/>
      <c r="E233" s="147"/>
      <c r="F233" s="149"/>
      <c r="G233" s="147"/>
    </row>
    <row r="234" spans="1:7" ht="15.75" x14ac:dyDescent="0.25">
      <c r="A234" s="42" t="s">
        <v>519</v>
      </c>
      <c r="B234" s="7"/>
      <c r="C234" s="147"/>
      <c r="D234" s="148"/>
      <c r="E234" s="147"/>
      <c r="F234" s="149"/>
      <c r="G234" s="147"/>
    </row>
    <row r="235" spans="1:7" ht="40.5" customHeight="1" x14ac:dyDescent="0.25">
      <c r="A235" s="42" t="s">
        <v>520</v>
      </c>
    </row>
    <row r="236" spans="1:7" ht="40.5" customHeight="1" x14ac:dyDescent="0.25">
      <c r="A236" s="42"/>
    </row>
    <row r="237" spans="1:7" ht="15.75" x14ac:dyDescent="0.25">
      <c r="A237" s="41"/>
    </row>
    <row r="238" spans="1:7" ht="15.75" x14ac:dyDescent="0.25">
      <c r="A238" s="41" t="s">
        <v>436</v>
      </c>
    </row>
    <row r="239" spans="1:7" ht="15.75" x14ac:dyDescent="0.25">
      <c r="A239" s="42"/>
    </row>
    <row r="240" spans="1:7" ht="18.75" x14ac:dyDescent="0.25">
      <c r="A240" s="59" t="s">
        <v>185</v>
      </c>
      <c r="B240" s="59"/>
    </row>
    <row r="241" spans="1:7" x14ac:dyDescent="0.25">
      <c r="A241" s="62" t="s">
        <v>0</v>
      </c>
      <c r="B241" s="63" t="s">
        <v>1</v>
      </c>
      <c r="C241" s="63" t="s">
        <v>2</v>
      </c>
      <c r="D241" s="63" t="s">
        <v>3</v>
      </c>
      <c r="E241" s="63" t="s">
        <v>4</v>
      </c>
      <c r="F241" s="64" t="s">
        <v>5</v>
      </c>
      <c r="G241" s="65" t="s">
        <v>189</v>
      </c>
    </row>
    <row r="242" spans="1:7" x14ac:dyDescent="0.25">
      <c r="A242" s="65">
        <v>2916</v>
      </c>
      <c r="B242" s="65" t="s">
        <v>437</v>
      </c>
      <c r="C242" s="65" t="s">
        <v>307</v>
      </c>
      <c r="D242" s="80" t="s">
        <v>249</v>
      </c>
      <c r="E242" s="65" t="s">
        <v>308</v>
      </c>
      <c r="F242" s="82">
        <v>75</v>
      </c>
      <c r="G242" s="65" t="s">
        <v>284</v>
      </c>
    </row>
    <row r="243" spans="1:7" x14ac:dyDescent="0.25">
      <c r="A243" s="65">
        <v>1905</v>
      </c>
      <c r="B243" s="65" t="s">
        <v>438</v>
      </c>
      <c r="C243" s="65" t="s">
        <v>439</v>
      </c>
      <c r="D243" s="80" t="s">
        <v>249</v>
      </c>
      <c r="E243" s="65" t="s">
        <v>308</v>
      </c>
      <c r="F243" s="82">
        <v>68</v>
      </c>
      <c r="G243" s="65" t="s">
        <v>284</v>
      </c>
    </row>
    <row r="244" spans="1:7" x14ac:dyDescent="0.25">
      <c r="A244" s="69">
        <v>1901</v>
      </c>
      <c r="B244" s="69" t="s">
        <v>440</v>
      </c>
      <c r="C244" s="69" t="s">
        <v>441</v>
      </c>
      <c r="D244" s="79" t="s">
        <v>252</v>
      </c>
      <c r="E244" s="69" t="s">
        <v>308</v>
      </c>
      <c r="F244" s="77">
        <v>49</v>
      </c>
      <c r="G244" s="69" t="s">
        <v>190</v>
      </c>
    </row>
    <row r="245" spans="1:7" x14ac:dyDescent="0.25">
      <c r="A245" s="65">
        <v>5148</v>
      </c>
      <c r="B245" s="65" t="s">
        <v>443</v>
      </c>
      <c r="C245" s="65" t="s">
        <v>444</v>
      </c>
      <c r="D245" s="80" t="s">
        <v>249</v>
      </c>
      <c r="E245" s="65" t="s">
        <v>301</v>
      </c>
      <c r="F245" s="82">
        <v>55</v>
      </c>
      <c r="G245" s="65" t="s">
        <v>284</v>
      </c>
    </row>
    <row r="246" spans="1:7" x14ac:dyDescent="0.25">
      <c r="A246" s="69">
        <v>5149</v>
      </c>
      <c r="B246" s="69" t="s">
        <v>445</v>
      </c>
      <c r="C246" s="69" t="s">
        <v>444</v>
      </c>
      <c r="D246" s="79" t="s">
        <v>252</v>
      </c>
      <c r="E246" s="69" t="s">
        <v>301</v>
      </c>
      <c r="F246" s="77">
        <v>58</v>
      </c>
      <c r="G246" s="69" t="s">
        <v>190</v>
      </c>
    </row>
    <row r="247" spans="1:7" x14ac:dyDescent="0.25">
      <c r="A247" s="65">
        <v>5714</v>
      </c>
      <c r="B247" s="65" t="s">
        <v>446</v>
      </c>
      <c r="C247" s="65" t="s">
        <v>368</v>
      </c>
      <c r="D247" s="80" t="s">
        <v>259</v>
      </c>
      <c r="E247" s="65" t="s">
        <v>9</v>
      </c>
      <c r="F247" s="82">
        <v>64</v>
      </c>
      <c r="G247" s="65" t="s">
        <v>284</v>
      </c>
    </row>
    <row r="248" spans="1:7" x14ac:dyDescent="0.25">
      <c r="A248" s="69">
        <v>5715</v>
      </c>
      <c r="B248" s="69" t="s">
        <v>447</v>
      </c>
      <c r="C248" s="69" t="s">
        <v>368</v>
      </c>
      <c r="D248" s="79" t="s">
        <v>252</v>
      </c>
      <c r="E248" s="69" t="s">
        <v>9</v>
      </c>
      <c r="F248" s="77">
        <v>49</v>
      </c>
      <c r="G248" s="69" t="s">
        <v>190</v>
      </c>
    </row>
    <row r="249" spans="1:7" x14ac:dyDescent="0.25">
      <c r="A249" s="65">
        <v>5259</v>
      </c>
      <c r="B249" s="65" t="s">
        <v>448</v>
      </c>
      <c r="C249" s="65" t="s">
        <v>449</v>
      </c>
      <c r="D249" s="80" t="s">
        <v>321</v>
      </c>
      <c r="E249" s="65" t="s">
        <v>301</v>
      </c>
      <c r="F249" s="82">
        <v>63</v>
      </c>
      <c r="G249" s="65" t="s">
        <v>284</v>
      </c>
    </row>
    <row r="250" spans="1:7" x14ac:dyDescent="0.25">
      <c r="A250" s="65">
        <v>5260</v>
      </c>
      <c r="B250" s="65" t="s">
        <v>450</v>
      </c>
      <c r="C250" s="65" t="s">
        <v>449</v>
      </c>
      <c r="D250" s="80" t="s">
        <v>321</v>
      </c>
      <c r="E250" s="65" t="s">
        <v>301</v>
      </c>
      <c r="F250" s="82">
        <v>62</v>
      </c>
      <c r="G250" s="65" t="s">
        <v>284</v>
      </c>
    </row>
    <row r="251" spans="1:7" x14ac:dyDescent="0.25">
      <c r="A251" s="65">
        <v>5561</v>
      </c>
      <c r="B251" s="65" t="s">
        <v>452</v>
      </c>
      <c r="C251" s="65" t="s">
        <v>453</v>
      </c>
      <c r="D251" s="80" t="s">
        <v>259</v>
      </c>
      <c r="E251" s="65" t="s">
        <v>9</v>
      </c>
      <c r="F251" s="82">
        <v>52</v>
      </c>
      <c r="G251" s="65" t="s">
        <v>284</v>
      </c>
    </row>
    <row r="252" spans="1:7" x14ac:dyDescent="0.25">
      <c r="A252" s="69">
        <v>5562</v>
      </c>
      <c r="B252" s="69" t="s">
        <v>454</v>
      </c>
      <c r="C252" s="69" t="s">
        <v>453</v>
      </c>
      <c r="D252" s="79" t="s">
        <v>252</v>
      </c>
      <c r="E252" s="69" t="s">
        <v>9</v>
      </c>
      <c r="F252" s="77">
        <v>48</v>
      </c>
      <c r="G252" s="69" t="s">
        <v>190</v>
      </c>
    </row>
    <row r="253" spans="1:7" x14ac:dyDescent="0.25">
      <c r="A253" s="65">
        <v>5591</v>
      </c>
      <c r="B253" s="65" t="s">
        <v>456</v>
      </c>
      <c r="C253" s="65" t="s">
        <v>411</v>
      </c>
      <c r="D253" s="80" t="s">
        <v>259</v>
      </c>
      <c r="E253" s="65" t="s">
        <v>9</v>
      </c>
      <c r="F253" s="82">
        <v>60</v>
      </c>
      <c r="G253" s="65" t="s">
        <v>284</v>
      </c>
    </row>
    <row r="254" spans="1:7" x14ac:dyDescent="0.25">
      <c r="A254" s="69">
        <v>5592</v>
      </c>
      <c r="B254" s="69" t="s">
        <v>457</v>
      </c>
      <c r="C254" s="69" t="s">
        <v>458</v>
      </c>
      <c r="D254" s="79" t="s">
        <v>252</v>
      </c>
      <c r="E254" s="69" t="s">
        <v>9</v>
      </c>
      <c r="F254" s="77">
        <v>49</v>
      </c>
      <c r="G254" s="69" t="s">
        <v>190</v>
      </c>
    </row>
    <row r="255" spans="1:7" x14ac:dyDescent="0.25">
      <c r="A255" s="65">
        <v>4585</v>
      </c>
      <c r="B255" s="65" t="s">
        <v>460</v>
      </c>
      <c r="C255" s="65" t="s">
        <v>461</v>
      </c>
      <c r="D255" s="80" t="s">
        <v>249</v>
      </c>
      <c r="E255" s="65" t="s">
        <v>304</v>
      </c>
      <c r="F255" s="82">
        <v>58</v>
      </c>
      <c r="G255" s="65" t="s">
        <v>284</v>
      </c>
    </row>
    <row r="256" spans="1:7" x14ac:dyDescent="0.25">
      <c r="A256" s="69">
        <v>4586</v>
      </c>
      <c r="B256" s="69" t="s">
        <v>462</v>
      </c>
      <c r="C256" s="69" t="s">
        <v>463</v>
      </c>
      <c r="D256" s="79" t="s">
        <v>252</v>
      </c>
      <c r="E256" s="69" t="s">
        <v>304</v>
      </c>
      <c r="F256" s="77">
        <v>40</v>
      </c>
      <c r="G256" s="69" t="s">
        <v>190</v>
      </c>
    </row>
    <row r="257" spans="1:7" x14ac:dyDescent="0.25">
      <c r="A257" s="65">
        <v>5163</v>
      </c>
      <c r="B257" s="65" t="s">
        <v>464</v>
      </c>
      <c r="C257" s="65" t="s">
        <v>465</v>
      </c>
      <c r="D257" s="80" t="s">
        <v>249</v>
      </c>
      <c r="E257" s="65" t="s">
        <v>301</v>
      </c>
      <c r="F257" s="82">
        <v>62</v>
      </c>
      <c r="G257" s="65" t="s">
        <v>284</v>
      </c>
    </row>
    <row r="258" spans="1:7" x14ac:dyDescent="0.25">
      <c r="A258" s="69">
        <v>5164</v>
      </c>
      <c r="B258" s="69" t="s">
        <v>466</v>
      </c>
      <c r="C258" s="69" t="s">
        <v>465</v>
      </c>
      <c r="D258" s="79" t="s">
        <v>252</v>
      </c>
      <c r="E258" s="69" t="s">
        <v>301</v>
      </c>
      <c r="F258" s="77">
        <v>45</v>
      </c>
      <c r="G258" s="69" t="s">
        <v>190</v>
      </c>
    </row>
    <row r="259" spans="1:7" x14ac:dyDescent="0.25">
      <c r="A259" s="65">
        <v>5282</v>
      </c>
      <c r="B259" s="65" t="s">
        <v>467</v>
      </c>
      <c r="C259" s="65" t="s">
        <v>468</v>
      </c>
      <c r="D259" s="80" t="s">
        <v>249</v>
      </c>
      <c r="E259" s="65" t="s">
        <v>301</v>
      </c>
      <c r="F259" s="82">
        <v>64</v>
      </c>
      <c r="G259" s="65" t="s">
        <v>284</v>
      </c>
    </row>
    <row r="260" spans="1:7" x14ac:dyDescent="0.25">
      <c r="A260" s="69">
        <v>5283</v>
      </c>
      <c r="B260" s="69" t="s">
        <v>469</v>
      </c>
      <c r="C260" s="69" t="s">
        <v>468</v>
      </c>
      <c r="D260" s="79" t="s">
        <v>252</v>
      </c>
      <c r="E260" s="69" t="s">
        <v>301</v>
      </c>
      <c r="F260" s="77">
        <v>40</v>
      </c>
      <c r="G260" s="69" t="s">
        <v>190</v>
      </c>
    </row>
    <row r="261" spans="1:7" x14ac:dyDescent="0.25">
      <c r="A261" s="65">
        <v>4545</v>
      </c>
      <c r="B261" s="65" t="s">
        <v>470</v>
      </c>
      <c r="C261" s="65" t="s">
        <v>471</v>
      </c>
      <c r="D261" s="80" t="s">
        <v>249</v>
      </c>
      <c r="E261" s="65" t="s">
        <v>304</v>
      </c>
      <c r="F261" s="82">
        <v>70</v>
      </c>
      <c r="G261" s="65" t="s">
        <v>284</v>
      </c>
    </row>
    <row r="262" spans="1:7" x14ac:dyDescent="0.25">
      <c r="A262" s="65">
        <v>5681</v>
      </c>
      <c r="B262" s="65" t="s">
        <v>472</v>
      </c>
      <c r="C262" s="65" t="s">
        <v>346</v>
      </c>
      <c r="D262" s="80" t="s">
        <v>259</v>
      </c>
      <c r="E262" s="65" t="s">
        <v>9</v>
      </c>
      <c r="F262" s="82">
        <v>35</v>
      </c>
      <c r="G262" s="65" t="s">
        <v>284</v>
      </c>
    </row>
    <row r="263" spans="1:7" x14ac:dyDescent="0.25">
      <c r="A263" s="65">
        <v>4644</v>
      </c>
      <c r="B263" s="65" t="s">
        <v>473</v>
      </c>
      <c r="C263" s="65" t="s">
        <v>474</v>
      </c>
      <c r="D263" s="80" t="s">
        <v>249</v>
      </c>
      <c r="E263" s="65" t="s">
        <v>304</v>
      </c>
      <c r="F263" s="82">
        <v>55</v>
      </c>
      <c r="G263" s="65" t="s">
        <v>284</v>
      </c>
    </row>
    <row r="264" spans="1:7" x14ac:dyDescent="0.25">
      <c r="A264" s="69">
        <v>4645</v>
      </c>
      <c r="B264" s="69" t="s">
        <v>475</v>
      </c>
      <c r="C264" s="69" t="s">
        <v>476</v>
      </c>
      <c r="D264" s="79" t="s">
        <v>351</v>
      </c>
      <c r="E264" s="69" t="s">
        <v>304</v>
      </c>
      <c r="F264" s="77">
        <v>82</v>
      </c>
      <c r="G264" s="69" t="s">
        <v>190</v>
      </c>
    </row>
    <row r="265" spans="1:7" x14ac:dyDescent="0.25">
      <c r="A265" s="65">
        <v>5340</v>
      </c>
      <c r="B265" s="65" t="s">
        <v>477</v>
      </c>
      <c r="C265" s="65" t="s">
        <v>353</v>
      </c>
      <c r="D265" s="80" t="s">
        <v>249</v>
      </c>
      <c r="E265" s="65" t="s">
        <v>354</v>
      </c>
      <c r="F265" s="82">
        <v>88</v>
      </c>
      <c r="G265" s="65" t="s">
        <v>284</v>
      </c>
    </row>
    <row r="266" spans="1:7" x14ac:dyDescent="0.25">
      <c r="A266" s="69">
        <v>5341</v>
      </c>
      <c r="B266" s="69" t="s">
        <v>478</v>
      </c>
      <c r="C266" s="69" t="s">
        <v>353</v>
      </c>
      <c r="D266" s="79" t="s">
        <v>252</v>
      </c>
      <c r="E266" s="69" t="s">
        <v>354</v>
      </c>
      <c r="F266" s="77">
        <v>57</v>
      </c>
      <c r="G266" s="69" t="s">
        <v>190</v>
      </c>
    </row>
    <row r="267" spans="1:7" x14ac:dyDescent="0.25">
      <c r="A267" s="65">
        <v>4868</v>
      </c>
      <c r="B267" s="65" t="s">
        <v>479</v>
      </c>
      <c r="C267" s="65" t="s">
        <v>435</v>
      </c>
      <c r="D267" s="80" t="s">
        <v>249</v>
      </c>
      <c r="E267" s="65" t="s">
        <v>57</v>
      </c>
      <c r="F267" s="82">
        <v>47</v>
      </c>
      <c r="G267" s="65" t="s">
        <v>284</v>
      </c>
    </row>
    <row r="268" spans="1:7" x14ac:dyDescent="0.25">
      <c r="A268" s="51"/>
      <c r="B268" s="51" t="s">
        <v>25</v>
      </c>
      <c r="C268" s="51"/>
      <c r="D268" s="115"/>
      <c r="E268" s="51"/>
      <c r="F268" s="116">
        <v>59</v>
      </c>
      <c r="G268" s="51" t="s">
        <v>190</v>
      </c>
    </row>
    <row r="269" spans="1:7" ht="15.75" x14ac:dyDescent="0.25">
      <c r="A269" s="42" t="s">
        <v>517</v>
      </c>
      <c r="B269" s="7"/>
      <c r="C269" s="147"/>
      <c r="D269" s="148"/>
      <c r="E269" s="147"/>
      <c r="F269" s="149"/>
      <c r="G269" s="147"/>
    </row>
    <row r="270" spans="1:7" ht="15.75" x14ac:dyDescent="0.25">
      <c r="A270" s="42" t="s">
        <v>518</v>
      </c>
      <c r="B270" s="7"/>
      <c r="C270" s="147"/>
      <c r="D270" s="148"/>
      <c r="E270" s="147"/>
      <c r="F270" s="149"/>
      <c r="G270" s="147"/>
    </row>
    <row r="271" spans="1:7" ht="15.75" x14ac:dyDescent="0.25">
      <c r="A271" s="42" t="s">
        <v>519</v>
      </c>
      <c r="B271" s="7"/>
      <c r="C271" s="147"/>
      <c r="D271" s="148"/>
      <c r="E271" s="147"/>
      <c r="F271" s="149"/>
      <c r="G271" s="147"/>
    </row>
    <row r="272" spans="1:7" ht="15.75" x14ac:dyDescent="0.25">
      <c r="A272" s="42" t="s">
        <v>520</v>
      </c>
      <c r="C272" s="147"/>
      <c r="D272" s="148"/>
      <c r="E272" s="147"/>
      <c r="F272" s="149"/>
      <c r="G272" s="147"/>
    </row>
    <row r="273" spans="1:7" x14ac:dyDescent="0.25">
      <c r="A273" s="147"/>
      <c r="B273" s="147"/>
      <c r="C273" s="147"/>
      <c r="D273" s="148"/>
      <c r="E273" s="147"/>
      <c r="F273" s="149"/>
      <c r="G273" s="147"/>
    </row>
    <row r="274" spans="1:7" x14ac:dyDescent="0.25">
      <c r="A274" s="147"/>
      <c r="B274" s="147"/>
      <c r="C274" s="147"/>
      <c r="D274" s="148"/>
      <c r="E274" s="147"/>
      <c r="F274" s="149"/>
      <c r="G274" s="147"/>
    </row>
    <row r="275" spans="1:7" x14ac:dyDescent="0.25">
      <c r="A275" s="147"/>
      <c r="B275" s="147"/>
      <c r="C275" s="147"/>
      <c r="D275" s="148"/>
      <c r="E275" s="147"/>
      <c r="F275" s="149"/>
      <c r="G275" s="147"/>
    </row>
    <row r="276" spans="1:7" x14ac:dyDescent="0.25">
      <c r="A276" s="147"/>
      <c r="B276" s="147"/>
      <c r="C276" s="147"/>
      <c r="D276" s="148"/>
      <c r="E276" s="147"/>
      <c r="F276" s="149"/>
      <c r="G276" s="147"/>
    </row>
    <row r="277" spans="1:7" x14ac:dyDescent="0.25">
      <c r="A277" s="147"/>
      <c r="B277" s="147"/>
      <c r="C277" s="147"/>
      <c r="D277" s="148"/>
      <c r="E277" s="147"/>
      <c r="F277" s="149"/>
      <c r="G277" s="147"/>
    </row>
    <row r="278" spans="1:7" x14ac:dyDescent="0.25">
      <c r="A278" s="147"/>
      <c r="B278" s="147"/>
      <c r="C278" s="147"/>
      <c r="D278" s="148"/>
      <c r="E278" s="147"/>
      <c r="F278" s="149"/>
      <c r="G278" s="147"/>
    </row>
    <row r="279" spans="1:7" x14ac:dyDescent="0.25">
      <c r="A279" s="147"/>
      <c r="B279" s="147"/>
      <c r="C279" s="147"/>
      <c r="D279" s="148"/>
      <c r="E279" s="147"/>
      <c r="F279" s="149"/>
      <c r="G279" s="147"/>
    </row>
    <row r="281" spans="1:7" ht="15.75" x14ac:dyDescent="0.25">
      <c r="A281" s="41" t="s">
        <v>245</v>
      </c>
    </row>
    <row r="282" spans="1:7" ht="15.75" x14ac:dyDescent="0.25">
      <c r="A282" s="41"/>
    </row>
    <row r="283" spans="1:7" ht="15.75" x14ac:dyDescent="0.25">
      <c r="A283" s="41" t="s">
        <v>480</v>
      </c>
    </row>
    <row r="284" spans="1:7" ht="15.75" x14ac:dyDescent="0.25">
      <c r="A284" s="42"/>
    </row>
    <row r="285" spans="1:7" ht="18.75" x14ac:dyDescent="0.25">
      <c r="A285" s="59" t="s">
        <v>185</v>
      </c>
      <c r="B285" s="59"/>
    </row>
    <row r="286" spans="1:7" x14ac:dyDescent="0.25">
      <c r="A286" s="62" t="s">
        <v>0</v>
      </c>
      <c r="B286" s="63" t="s">
        <v>1</v>
      </c>
      <c r="C286" s="63" t="s">
        <v>2</v>
      </c>
      <c r="D286" s="63" t="s">
        <v>3</v>
      </c>
      <c r="E286" s="63" t="s">
        <v>4</v>
      </c>
      <c r="F286" s="64" t="s">
        <v>5</v>
      </c>
      <c r="G286" s="65" t="s">
        <v>189</v>
      </c>
    </row>
    <row r="287" spans="1:7" x14ac:dyDescent="0.25">
      <c r="A287" s="65">
        <v>2911</v>
      </c>
      <c r="B287" s="65" t="s">
        <v>393</v>
      </c>
      <c r="C287" s="65" t="s">
        <v>307</v>
      </c>
      <c r="D287" s="80" t="s">
        <v>249</v>
      </c>
      <c r="E287" s="65" t="s">
        <v>308</v>
      </c>
      <c r="F287" s="82">
        <v>75</v>
      </c>
      <c r="G287" s="65" t="s">
        <v>191</v>
      </c>
    </row>
    <row r="288" spans="1:7" x14ac:dyDescent="0.25">
      <c r="A288" s="65">
        <v>1904</v>
      </c>
      <c r="B288" s="65" t="s">
        <v>394</v>
      </c>
      <c r="C288" s="65" t="s">
        <v>363</v>
      </c>
      <c r="D288" s="80" t="s">
        <v>249</v>
      </c>
      <c r="E288" s="65" t="s">
        <v>308</v>
      </c>
      <c r="F288" s="82">
        <v>68</v>
      </c>
      <c r="G288" s="65" t="s">
        <v>191</v>
      </c>
    </row>
    <row r="289" spans="1:7" x14ac:dyDescent="0.25">
      <c r="A289" s="69">
        <v>2912</v>
      </c>
      <c r="B289" s="69" t="s">
        <v>397</v>
      </c>
      <c r="C289" s="69" t="s">
        <v>312</v>
      </c>
      <c r="D289" s="79" t="s">
        <v>252</v>
      </c>
      <c r="E289" s="69" t="s">
        <v>308</v>
      </c>
      <c r="F289" s="77">
        <v>67</v>
      </c>
      <c r="G289" s="69" t="s">
        <v>190</v>
      </c>
    </row>
    <row r="290" spans="1:7" x14ac:dyDescent="0.25">
      <c r="A290" s="65">
        <v>5146</v>
      </c>
      <c r="B290" s="65" t="s">
        <v>398</v>
      </c>
      <c r="C290" s="65" t="s">
        <v>399</v>
      </c>
      <c r="D290" s="80" t="s">
        <v>249</v>
      </c>
      <c r="E290" s="65" t="s">
        <v>301</v>
      </c>
      <c r="F290" s="82">
        <v>68</v>
      </c>
      <c r="G290" s="65" t="s">
        <v>191</v>
      </c>
    </row>
    <row r="291" spans="1:7" x14ac:dyDescent="0.25">
      <c r="A291" s="69">
        <v>5147</v>
      </c>
      <c r="B291" s="69" t="s">
        <v>400</v>
      </c>
      <c r="C291" s="69" t="s">
        <v>399</v>
      </c>
      <c r="D291" s="79" t="s">
        <v>252</v>
      </c>
      <c r="E291" s="69" t="s">
        <v>301</v>
      </c>
      <c r="F291" s="77">
        <v>57</v>
      </c>
      <c r="G291" s="69" t="s">
        <v>190</v>
      </c>
    </row>
    <row r="292" spans="1:7" x14ac:dyDescent="0.25">
      <c r="A292" s="65">
        <v>5712</v>
      </c>
      <c r="B292" s="65" t="s">
        <v>401</v>
      </c>
      <c r="C292" s="65" t="s">
        <v>402</v>
      </c>
      <c r="D292" s="80" t="s">
        <v>259</v>
      </c>
      <c r="E292" s="65" t="s">
        <v>9</v>
      </c>
      <c r="F292" s="82">
        <v>64</v>
      </c>
      <c r="G292" s="65" t="s">
        <v>191</v>
      </c>
    </row>
    <row r="293" spans="1:7" x14ac:dyDescent="0.25">
      <c r="A293" s="69">
        <v>5713</v>
      </c>
      <c r="B293" s="69" t="s">
        <v>403</v>
      </c>
      <c r="C293" s="69" t="s">
        <v>402</v>
      </c>
      <c r="D293" s="79" t="s">
        <v>252</v>
      </c>
      <c r="E293" s="69" t="s">
        <v>9</v>
      </c>
      <c r="F293" s="77">
        <v>49</v>
      </c>
      <c r="G293" s="69" t="s">
        <v>190</v>
      </c>
    </row>
    <row r="294" spans="1:7" x14ac:dyDescent="0.25">
      <c r="A294" s="65">
        <v>5257</v>
      </c>
      <c r="B294" s="65" t="s">
        <v>404</v>
      </c>
      <c r="C294" s="65" t="s">
        <v>405</v>
      </c>
      <c r="D294" s="80" t="s">
        <v>321</v>
      </c>
      <c r="E294" s="65" t="s">
        <v>301</v>
      </c>
      <c r="F294" s="82">
        <v>63</v>
      </c>
      <c r="G294" s="65" t="s">
        <v>191</v>
      </c>
    </row>
    <row r="295" spans="1:7" x14ac:dyDescent="0.25">
      <c r="A295" s="65">
        <v>5258</v>
      </c>
      <c r="B295" s="65" t="s">
        <v>406</v>
      </c>
      <c r="C295" s="65" t="s">
        <v>405</v>
      </c>
      <c r="D295" s="80" t="s">
        <v>321</v>
      </c>
      <c r="E295" s="65" t="s">
        <v>301</v>
      </c>
      <c r="F295" s="82">
        <v>62</v>
      </c>
      <c r="G295" s="65" t="s">
        <v>191</v>
      </c>
    </row>
    <row r="296" spans="1:7" x14ac:dyDescent="0.25">
      <c r="A296" s="65">
        <v>4497</v>
      </c>
      <c r="B296" s="65" t="s">
        <v>407</v>
      </c>
      <c r="C296" s="65" t="s">
        <v>408</v>
      </c>
      <c r="D296" s="80" t="s">
        <v>249</v>
      </c>
      <c r="E296" s="65" t="s">
        <v>304</v>
      </c>
      <c r="F296" s="82">
        <v>59</v>
      </c>
      <c r="G296" s="65" t="s">
        <v>191</v>
      </c>
    </row>
    <row r="297" spans="1:7" x14ac:dyDescent="0.25">
      <c r="A297" s="69">
        <v>4498</v>
      </c>
      <c r="B297" s="69" t="s">
        <v>409</v>
      </c>
      <c r="C297" s="69" t="s">
        <v>408</v>
      </c>
      <c r="D297" s="79" t="s">
        <v>252</v>
      </c>
      <c r="E297" s="69" t="s">
        <v>304</v>
      </c>
      <c r="F297" s="77">
        <v>44</v>
      </c>
      <c r="G297" s="69" t="s">
        <v>190</v>
      </c>
    </row>
    <row r="298" spans="1:7" x14ac:dyDescent="0.25">
      <c r="A298" s="65">
        <v>5589</v>
      </c>
      <c r="B298" s="65" t="s">
        <v>410</v>
      </c>
      <c r="C298" s="65" t="s">
        <v>411</v>
      </c>
      <c r="D298" s="80" t="s">
        <v>259</v>
      </c>
      <c r="E298" s="65" t="s">
        <v>9</v>
      </c>
      <c r="F298" s="82">
        <v>59</v>
      </c>
      <c r="G298" s="65" t="s">
        <v>191</v>
      </c>
    </row>
    <row r="299" spans="1:7" x14ac:dyDescent="0.25">
      <c r="A299" s="69">
        <v>5590</v>
      </c>
      <c r="B299" s="69" t="s">
        <v>412</v>
      </c>
      <c r="C299" s="69" t="s">
        <v>413</v>
      </c>
      <c r="D299" s="79" t="s">
        <v>252</v>
      </c>
      <c r="E299" s="69" t="s">
        <v>9</v>
      </c>
      <c r="F299" s="77">
        <v>49</v>
      </c>
      <c r="G299" s="69" t="s">
        <v>190</v>
      </c>
    </row>
    <row r="300" spans="1:7" x14ac:dyDescent="0.25">
      <c r="A300" s="65">
        <v>4583</v>
      </c>
      <c r="B300" s="65" t="s">
        <v>415</v>
      </c>
      <c r="C300" s="65" t="s">
        <v>416</v>
      </c>
      <c r="D300" s="80" t="s">
        <v>249</v>
      </c>
      <c r="E300" s="65" t="s">
        <v>304</v>
      </c>
      <c r="F300" s="82">
        <v>58</v>
      </c>
      <c r="G300" s="65" t="s">
        <v>191</v>
      </c>
    </row>
    <row r="301" spans="1:7" x14ac:dyDescent="0.25">
      <c r="A301" s="69">
        <v>4584</v>
      </c>
      <c r="B301" s="69" t="s">
        <v>417</v>
      </c>
      <c r="C301" s="69" t="s">
        <v>418</v>
      </c>
      <c r="D301" s="79" t="s">
        <v>252</v>
      </c>
      <c r="E301" s="69" t="s">
        <v>304</v>
      </c>
      <c r="F301" s="77">
        <v>40</v>
      </c>
      <c r="G301" s="69" t="s">
        <v>190</v>
      </c>
    </row>
    <row r="302" spans="1:7" x14ac:dyDescent="0.25">
      <c r="A302" s="65">
        <v>5160</v>
      </c>
      <c r="B302" s="65" t="s">
        <v>419</v>
      </c>
      <c r="C302" s="65" t="s">
        <v>420</v>
      </c>
      <c r="D302" s="80" t="s">
        <v>249</v>
      </c>
      <c r="E302" s="65" t="s">
        <v>301</v>
      </c>
      <c r="F302" s="82">
        <v>60</v>
      </c>
      <c r="G302" s="65" t="s">
        <v>191</v>
      </c>
    </row>
    <row r="303" spans="1:7" x14ac:dyDescent="0.25">
      <c r="A303" s="69">
        <v>5161</v>
      </c>
      <c r="B303" s="69" t="s">
        <v>421</v>
      </c>
      <c r="C303" s="69" t="s">
        <v>422</v>
      </c>
      <c r="D303" s="79" t="s">
        <v>252</v>
      </c>
      <c r="E303" s="69" t="s">
        <v>301</v>
      </c>
      <c r="F303" s="77">
        <v>41</v>
      </c>
      <c r="G303" s="69" t="s">
        <v>190</v>
      </c>
    </row>
    <row r="304" spans="1:7" x14ac:dyDescent="0.25">
      <c r="A304" s="65">
        <v>5280</v>
      </c>
      <c r="B304" s="65" t="s">
        <v>423</v>
      </c>
      <c r="C304" s="65" t="s">
        <v>424</v>
      </c>
      <c r="D304" s="80" t="s">
        <v>249</v>
      </c>
      <c r="E304" s="65" t="s">
        <v>301</v>
      </c>
      <c r="F304" s="82">
        <v>62</v>
      </c>
      <c r="G304" s="65" t="s">
        <v>191</v>
      </c>
    </row>
    <row r="305" spans="1:7" x14ac:dyDescent="0.25">
      <c r="A305" s="69">
        <v>5281</v>
      </c>
      <c r="B305" s="69" t="s">
        <v>425</v>
      </c>
      <c r="C305" s="69" t="s">
        <v>424</v>
      </c>
      <c r="D305" s="79" t="s">
        <v>252</v>
      </c>
      <c r="E305" s="69" t="s">
        <v>301</v>
      </c>
      <c r="F305" s="77">
        <v>36</v>
      </c>
      <c r="G305" s="69" t="s">
        <v>190</v>
      </c>
    </row>
    <row r="306" spans="1:7" x14ac:dyDescent="0.25">
      <c r="A306" s="65">
        <v>4544</v>
      </c>
      <c r="B306" s="65" t="s">
        <v>426</v>
      </c>
      <c r="C306" s="65" t="s">
        <v>303</v>
      </c>
      <c r="D306" s="80" t="s">
        <v>249</v>
      </c>
      <c r="E306" s="65" t="s">
        <v>304</v>
      </c>
      <c r="F306" s="82">
        <v>70</v>
      </c>
      <c r="G306" s="65" t="s">
        <v>191</v>
      </c>
    </row>
    <row r="307" spans="1:7" x14ac:dyDescent="0.25">
      <c r="A307" s="65">
        <v>5680</v>
      </c>
      <c r="B307" s="65" t="s">
        <v>427</v>
      </c>
      <c r="C307" s="65" t="s">
        <v>346</v>
      </c>
      <c r="D307" s="80" t="s">
        <v>259</v>
      </c>
      <c r="E307" s="65" t="s">
        <v>9</v>
      </c>
      <c r="F307" s="82">
        <v>35</v>
      </c>
      <c r="G307" s="65" t="s">
        <v>191</v>
      </c>
    </row>
    <row r="308" spans="1:7" x14ac:dyDescent="0.25">
      <c r="A308" s="65">
        <v>4642</v>
      </c>
      <c r="B308" s="65" t="s">
        <v>428</v>
      </c>
      <c r="C308" s="65" t="s">
        <v>429</v>
      </c>
      <c r="D308" s="80" t="s">
        <v>249</v>
      </c>
      <c r="E308" s="65" t="s">
        <v>304</v>
      </c>
      <c r="F308" s="82">
        <v>55</v>
      </c>
      <c r="G308" s="65" t="s">
        <v>191</v>
      </c>
    </row>
    <row r="309" spans="1:7" x14ac:dyDescent="0.25">
      <c r="A309" s="69">
        <v>4643</v>
      </c>
      <c r="B309" s="69" t="s">
        <v>430</v>
      </c>
      <c r="C309" s="69" t="s">
        <v>431</v>
      </c>
      <c r="D309" s="79" t="s">
        <v>351</v>
      </c>
      <c r="E309" s="69" t="s">
        <v>304</v>
      </c>
      <c r="F309" s="77">
        <v>82</v>
      </c>
      <c r="G309" s="69" t="s">
        <v>190</v>
      </c>
    </row>
    <row r="310" spans="1:7" x14ac:dyDescent="0.25">
      <c r="A310" s="65">
        <v>5338</v>
      </c>
      <c r="B310" s="65" t="s">
        <v>432</v>
      </c>
      <c r="C310" s="65" t="s">
        <v>353</v>
      </c>
      <c r="D310" s="80" t="s">
        <v>249</v>
      </c>
      <c r="E310" s="65" t="s">
        <v>354</v>
      </c>
      <c r="F310" s="82">
        <v>88</v>
      </c>
      <c r="G310" s="65" t="s">
        <v>191</v>
      </c>
    </row>
    <row r="311" spans="1:7" x14ac:dyDescent="0.25">
      <c r="A311" s="69">
        <v>5339</v>
      </c>
      <c r="B311" s="69" t="s">
        <v>433</v>
      </c>
      <c r="C311" s="69" t="s">
        <v>353</v>
      </c>
      <c r="D311" s="79" t="s">
        <v>252</v>
      </c>
      <c r="E311" s="69" t="s">
        <v>354</v>
      </c>
      <c r="F311" s="77">
        <v>57</v>
      </c>
      <c r="G311" s="69" t="s">
        <v>190</v>
      </c>
    </row>
    <row r="312" spans="1:7" x14ac:dyDescent="0.25">
      <c r="A312" s="65">
        <v>4867</v>
      </c>
      <c r="B312" s="65" t="s">
        <v>434</v>
      </c>
      <c r="C312" s="65" t="s">
        <v>435</v>
      </c>
      <c r="D312" s="80" t="s">
        <v>249</v>
      </c>
      <c r="E312" s="65" t="s">
        <v>57</v>
      </c>
      <c r="F312" s="82">
        <v>45</v>
      </c>
      <c r="G312" s="65" t="s">
        <v>191</v>
      </c>
    </row>
    <row r="313" spans="1:7" x14ac:dyDescent="0.25">
      <c r="A313" s="51"/>
      <c r="B313" s="51" t="s">
        <v>25</v>
      </c>
      <c r="C313" s="51"/>
      <c r="D313" s="115"/>
      <c r="E313" s="51"/>
      <c r="F313" s="116">
        <v>59</v>
      </c>
      <c r="G313" s="51" t="s">
        <v>190</v>
      </c>
    </row>
    <row r="314" spans="1:7" ht="15.75" x14ac:dyDescent="0.25">
      <c r="A314" s="42" t="s">
        <v>517</v>
      </c>
      <c r="B314" s="7"/>
      <c r="C314" s="147"/>
      <c r="D314" s="148"/>
      <c r="E314" s="147"/>
      <c r="F314" s="149"/>
      <c r="G314" s="147"/>
    </row>
    <row r="315" spans="1:7" ht="15.75" x14ac:dyDescent="0.25">
      <c r="A315" s="42" t="s">
        <v>518</v>
      </c>
      <c r="B315" s="7"/>
      <c r="C315" s="147"/>
      <c r="D315" s="148"/>
      <c r="E315" s="147"/>
      <c r="F315" s="149"/>
      <c r="G315" s="147"/>
    </row>
    <row r="316" spans="1:7" ht="15.75" x14ac:dyDescent="0.25">
      <c r="A316" s="42" t="s">
        <v>519</v>
      </c>
      <c r="B316" s="7"/>
      <c r="C316" s="147"/>
      <c r="D316" s="148"/>
      <c r="E316" s="147"/>
      <c r="F316" s="149"/>
      <c r="G316" s="147"/>
    </row>
    <row r="317" spans="1:7" ht="15.75" x14ac:dyDescent="0.25">
      <c r="A317" s="42" t="s">
        <v>520</v>
      </c>
      <c r="C317" s="147"/>
      <c r="D317" s="148"/>
      <c r="E317" s="147"/>
      <c r="F317" s="149"/>
      <c r="G317" s="147"/>
    </row>
    <row r="318" spans="1:7" x14ac:dyDescent="0.25">
      <c r="A318" s="147"/>
      <c r="B318" s="147"/>
      <c r="C318" s="147"/>
      <c r="D318" s="148"/>
      <c r="E318" s="147"/>
      <c r="F318" s="149"/>
      <c r="G318" s="147"/>
    </row>
    <row r="319" spans="1:7" x14ac:dyDescent="0.25">
      <c r="A319" s="147"/>
      <c r="B319" s="147"/>
      <c r="C319" s="147"/>
      <c r="D319" s="148"/>
      <c r="E319" s="147"/>
      <c r="F319" s="149"/>
      <c r="G319" s="147"/>
    </row>
    <row r="320" spans="1:7" x14ac:dyDescent="0.25">
      <c r="A320" s="147"/>
      <c r="B320" s="147"/>
      <c r="C320" s="147"/>
      <c r="D320" s="148"/>
      <c r="E320" s="147"/>
      <c r="F320" s="149"/>
      <c r="G320" s="147"/>
    </row>
    <row r="321" spans="1:7" x14ac:dyDescent="0.25">
      <c r="A321" s="147"/>
      <c r="B321" s="147"/>
      <c r="C321" s="147"/>
      <c r="D321" s="148"/>
      <c r="E321" s="147"/>
      <c r="F321" s="149"/>
      <c r="G321" s="147"/>
    </row>
    <row r="322" spans="1:7" x14ac:dyDescent="0.25">
      <c r="A322" s="147"/>
      <c r="B322" s="147"/>
      <c r="C322" s="147"/>
      <c r="D322" s="148"/>
      <c r="E322" s="147"/>
      <c r="F322" s="149"/>
      <c r="G322" s="147"/>
    </row>
    <row r="323" spans="1:7" x14ac:dyDescent="0.25">
      <c r="A323" s="147"/>
      <c r="B323" s="147"/>
      <c r="C323" s="147"/>
      <c r="D323" s="148"/>
      <c r="E323" s="147"/>
      <c r="F323" s="149"/>
      <c r="G323" s="147"/>
    </row>
    <row r="324" spans="1:7" ht="15.75" x14ac:dyDescent="0.25">
      <c r="A324" s="41" t="s">
        <v>245</v>
      </c>
    </row>
    <row r="325" spans="1:7" ht="15.75" x14ac:dyDescent="0.25">
      <c r="A325" s="41"/>
    </row>
    <row r="326" spans="1:7" ht="15.75" x14ac:dyDescent="0.25">
      <c r="A326" s="41" t="s">
        <v>481</v>
      </c>
    </row>
    <row r="327" spans="1:7" ht="15.75" x14ac:dyDescent="0.25">
      <c r="A327" s="42"/>
    </row>
    <row r="328" spans="1:7" ht="18.75" x14ac:dyDescent="0.25">
      <c r="A328" s="59" t="s">
        <v>185</v>
      </c>
      <c r="B328" s="59"/>
    </row>
    <row r="329" spans="1:7" x14ac:dyDescent="0.25">
      <c r="A329" s="62" t="s">
        <v>0</v>
      </c>
      <c r="B329" s="63" t="s">
        <v>1</v>
      </c>
      <c r="C329" s="63" t="s">
        <v>2</v>
      </c>
      <c r="D329" s="63" t="s">
        <v>3</v>
      </c>
      <c r="E329" s="63" t="s">
        <v>4</v>
      </c>
      <c r="F329" s="64" t="s">
        <v>5</v>
      </c>
      <c r="G329" s="65" t="s">
        <v>189</v>
      </c>
    </row>
    <row r="330" spans="1:7" x14ac:dyDescent="0.25">
      <c r="A330" s="65">
        <v>2916</v>
      </c>
      <c r="B330" s="65" t="s">
        <v>437</v>
      </c>
      <c r="C330" s="65" t="s">
        <v>307</v>
      </c>
      <c r="D330" s="80" t="s">
        <v>249</v>
      </c>
      <c r="E330" s="65" t="s">
        <v>308</v>
      </c>
      <c r="F330" s="82">
        <v>75</v>
      </c>
      <c r="G330" s="65" t="s">
        <v>191</v>
      </c>
    </row>
    <row r="331" spans="1:7" x14ac:dyDescent="0.25">
      <c r="A331" s="65">
        <v>1905</v>
      </c>
      <c r="B331" s="65" t="s">
        <v>438</v>
      </c>
      <c r="C331" s="65" t="s">
        <v>439</v>
      </c>
      <c r="D331" s="80" t="s">
        <v>249</v>
      </c>
      <c r="E331" s="65" t="s">
        <v>308</v>
      </c>
      <c r="F331" s="82">
        <v>68</v>
      </c>
      <c r="G331" s="65" t="s">
        <v>191</v>
      </c>
    </row>
    <row r="332" spans="1:7" x14ac:dyDescent="0.25">
      <c r="A332" s="69">
        <v>2917</v>
      </c>
      <c r="B332" s="69" t="s">
        <v>442</v>
      </c>
      <c r="C332" s="69" t="s">
        <v>312</v>
      </c>
      <c r="D332" s="79" t="s">
        <v>252</v>
      </c>
      <c r="E332" s="69" t="s">
        <v>308</v>
      </c>
      <c r="F332" s="77">
        <v>67</v>
      </c>
      <c r="G332" s="69" t="s">
        <v>190</v>
      </c>
    </row>
    <row r="333" spans="1:7" x14ac:dyDescent="0.25">
      <c r="A333" s="65">
        <v>5148</v>
      </c>
      <c r="B333" s="65" t="s">
        <v>443</v>
      </c>
      <c r="C333" s="65" t="s">
        <v>444</v>
      </c>
      <c r="D333" s="80" t="s">
        <v>249</v>
      </c>
      <c r="E333" s="65" t="s">
        <v>301</v>
      </c>
      <c r="F333" s="82">
        <v>55</v>
      </c>
      <c r="G333" s="65" t="s">
        <v>191</v>
      </c>
    </row>
    <row r="334" spans="1:7" x14ac:dyDescent="0.25">
      <c r="A334" s="69">
        <v>5149</v>
      </c>
      <c r="B334" s="69" t="s">
        <v>445</v>
      </c>
      <c r="C334" s="69" t="s">
        <v>444</v>
      </c>
      <c r="D334" s="79" t="s">
        <v>252</v>
      </c>
      <c r="E334" s="69" t="s">
        <v>301</v>
      </c>
      <c r="F334" s="77">
        <v>58</v>
      </c>
      <c r="G334" s="69" t="s">
        <v>190</v>
      </c>
    </row>
    <row r="335" spans="1:7" x14ac:dyDescent="0.25">
      <c r="A335" s="69">
        <v>608</v>
      </c>
      <c r="B335" s="69" t="s">
        <v>451</v>
      </c>
      <c r="C335" s="69" t="s">
        <v>323</v>
      </c>
      <c r="D335" s="79" t="s">
        <v>324</v>
      </c>
      <c r="E335" s="69" t="s">
        <v>325</v>
      </c>
      <c r="F335" s="77">
        <v>80</v>
      </c>
      <c r="G335" s="69" t="s">
        <v>190</v>
      </c>
    </row>
    <row r="336" spans="1:7" x14ac:dyDescent="0.25">
      <c r="A336" s="69">
        <v>1831</v>
      </c>
      <c r="B336" s="69" t="s">
        <v>455</v>
      </c>
      <c r="C336" s="69" t="s">
        <v>330</v>
      </c>
      <c r="D336" s="79" t="s">
        <v>324</v>
      </c>
      <c r="E336" s="69" t="s">
        <v>325</v>
      </c>
      <c r="F336" s="77">
        <v>125</v>
      </c>
      <c r="G336" s="69" t="s">
        <v>190</v>
      </c>
    </row>
    <row r="337" spans="1:7" x14ac:dyDescent="0.25">
      <c r="A337" s="69">
        <v>2858</v>
      </c>
      <c r="B337" s="69" t="s">
        <v>459</v>
      </c>
      <c r="C337" s="69" t="s">
        <v>414</v>
      </c>
      <c r="D337" s="79" t="s">
        <v>324</v>
      </c>
      <c r="E337" s="69" t="s">
        <v>325</v>
      </c>
      <c r="F337" s="77">
        <v>125</v>
      </c>
      <c r="G337" s="69" t="s">
        <v>190</v>
      </c>
    </row>
    <row r="338" spans="1:7" x14ac:dyDescent="0.25">
      <c r="A338" s="83"/>
      <c r="B338" s="83" t="s">
        <v>482</v>
      </c>
      <c r="C338" s="83" t="s">
        <v>483</v>
      </c>
      <c r="D338" s="84"/>
      <c r="E338" s="83" t="s">
        <v>484</v>
      </c>
      <c r="F338" s="85"/>
      <c r="G338" s="83" t="s">
        <v>190</v>
      </c>
    </row>
    <row r="339" spans="1:7" x14ac:dyDescent="0.25">
      <c r="A339" s="65">
        <v>5163</v>
      </c>
      <c r="B339" s="65" t="s">
        <v>464</v>
      </c>
      <c r="C339" s="65" t="s">
        <v>465</v>
      </c>
      <c r="D339" s="80" t="s">
        <v>249</v>
      </c>
      <c r="E339" s="65" t="s">
        <v>301</v>
      </c>
      <c r="F339" s="82">
        <v>62</v>
      </c>
      <c r="G339" s="65" t="s">
        <v>191</v>
      </c>
    </row>
    <row r="340" spans="1:7" x14ac:dyDescent="0.25">
      <c r="A340" s="69">
        <v>5164</v>
      </c>
      <c r="B340" s="69" t="s">
        <v>466</v>
      </c>
      <c r="C340" s="69" t="s">
        <v>465</v>
      </c>
      <c r="D340" s="79" t="s">
        <v>252</v>
      </c>
      <c r="E340" s="69" t="s">
        <v>301</v>
      </c>
      <c r="F340" s="77">
        <v>45</v>
      </c>
      <c r="G340" s="69" t="s">
        <v>190</v>
      </c>
    </row>
    <row r="341" spans="1:7" x14ac:dyDescent="0.25">
      <c r="A341" s="65">
        <v>5282</v>
      </c>
      <c r="B341" s="65" t="s">
        <v>467</v>
      </c>
      <c r="C341" s="65" t="s">
        <v>468</v>
      </c>
      <c r="D341" s="80" t="s">
        <v>249</v>
      </c>
      <c r="E341" s="65" t="s">
        <v>301</v>
      </c>
      <c r="F341" s="82">
        <v>64</v>
      </c>
      <c r="G341" s="65" t="s">
        <v>191</v>
      </c>
    </row>
    <row r="342" spans="1:7" x14ac:dyDescent="0.25">
      <c r="A342" s="69">
        <v>5283</v>
      </c>
      <c r="B342" s="69" t="s">
        <v>469</v>
      </c>
      <c r="C342" s="69" t="s">
        <v>468</v>
      </c>
      <c r="D342" s="79" t="s">
        <v>252</v>
      </c>
      <c r="E342" s="69" t="s">
        <v>301</v>
      </c>
      <c r="F342" s="77">
        <v>40</v>
      </c>
      <c r="G342" s="69" t="s">
        <v>190</v>
      </c>
    </row>
    <row r="343" spans="1:7" x14ac:dyDescent="0.25">
      <c r="A343" s="65">
        <v>4545</v>
      </c>
      <c r="B343" s="65" t="s">
        <v>470</v>
      </c>
      <c r="C343" s="65" t="s">
        <v>471</v>
      </c>
      <c r="D343" s="80" t="s">
        <v>249</v>
      </c>
      <c r="E343" s="65" t="s">
        <v>304</v>
      </c>
      <c r="F343" s="82">
        <v>70</v>
      </c>
      <c r="G343" s="65" t="s">
        <v>191</v>
      </c>
    </row>
    <row r="344" spans="1:7" x14ac:dyDescent="0.25">
      <c r="A344" s="65">
        <v>5681</v>
      </c>
      <c r="B344" s="65" t="s">
        <v>472</v>
      </c>
      <c r="C344" s="65" t="s">
        <v>346</v>
      </c>
      <c r="D344" s="80" t="s">
        <v>259</v>
      </c>
      <c r="E344" s="65" t="s">
        <v>9</v>
      </c>
      <c r="F344" s="82">
        <v>35</v>
      </c>
      <c r="G344" s="65" t="s">
        <v>191</v>
      </c>
    </row>
    <row r="345" spans="1:7" x14ac:dyDescent="0.25">
      <c r="A345" s="65">
        <v>4644</v>
      </c>
      <c r="B345" s="65" t="s">
        <v>473</v>
      </c>
      <c r="C345" s="65" t="s">
        <v>474</v>
      </c>
      <c r="D345" s="80" t="s">
        <v>249</v>
      </c>
      <c r="E345" s="65" t="s">
        <v>304</v>
      </c>
      <c r="F345" s="82">
        <v>55</v>
      </c>
      <c r="G345" s="65" t="s">
        <v>191</v>
      </c>
    </row>
    <row r="346" spans="1:7" x14ac:dyDescent="0.25">
      <c r="A346" s="69">
        <v>4645</v>
      </c>
      <c r="B346" s="69" t="s">
        <v>475</v>
      </c>
      <c r="C346" s="69" t="s">
        <v>476</v>
      </c>
      <c r="D346" s="79" t="s">
        <v>351</v>
      </c>
      <c r="E346" s="69" t="s">
        <v>304</v>
      </c>
      <c r="F346" s="77">
        <v>82</v>
      </c>
      <c r="G346" s="69" t="s">
        <v>190</v>
      </c>
    </row>
    <row r="347" spans="1:7" x14ac:dyDescent="0.25">
      <c r="A347" s="65">
        <v>5340</v>
      </c>
      <c r="B347" s="65" t="s">
        <v>477</v>
      </c>
      <c r="C347" s="65" t="s">
        <v>353</v>
      </c>
      <c r="D347" s="80" t="s">
        <v>249</v>
      </c>
      <c r="E347" s="65" t="s">
        <v>354</v>
      </c>
      <c r="F347" s="82">
        <v>88</v>
      </c>
      <c r="G347" s="65" t="s">
        <v>191</v>
      </c>
    </row>
    <row r="348" spans="1:7" x14ac:dyDescent="0.25">
      <c r="A348" s="69">
        <v>5341</v>
      </c>
      <c r="B348" s="69" t="s">
        <v>478</v>
      </c>
      <c r="C348" s="69" t="s">
        <v>353</v>
      </c>
      <c r="D348" s="79" t="s">
        <v>252</v>
      </c>
      <c r="E348" s="69" t="s">
        <v>354</v>
      </c>
      <c r="F348" s="77">
        <v>57</v>
      </c>
      <c r="G348" s="69" t="s">
        <v>190</v>
      </c>
    </row>
    <row r="349" spans="1:7" x14ac:dyDescent="0.25">
      <c r="A349" s="65">
        <v>4868</v>
      </c>
      <c r="B349" s="65" t="s">
        <v>479</v>
      </c>
      <c r="C349" s="65" t="s">
        <v>435</v>
      </c>
      <c r="D349" s="80" t="s">
        <v>249</v>
      </c>
      <c r="E349" s="65" t="s">
        <v>57</v>
      </c>
      <c r="F349" s="82">
        <v>47</v>
      </c>
      <c r="G349" s="65" t="s">
        <v>191</v>
      </c>
    </row>
    <row r="350" spans="1:7" x14ac:dyDescent="0.25">
      <c r="A350" s="51"/>
      <c r="B350" s="51" t="s">
        <v>25</v>
      </c>
      <c r="C350" s="51"/>
      <c r="D350" s="115"/>
      <c r="E350" s="51"/>
      <c r="F350" s="116">
        <v>59</v>
      </c>
      <c r="G350" s="51" t="s">
        <v>190</v>
      </c>
    </row>
    <row r="351" spans="1:7" ht="15.75" x14ac:dyDescent="0.25">
      <c r="A351" s="42" t="s">
        <v>517</v>
      </c>
      <c r="B351" s="7"/>
    </row>
    <row r="352" spans="1:7" ht="15.75" x14ac:dyDescent="0.25">
      <c r="A352" s="42" t="s">
        <v>518</v>
      </c>
      <c r="B352" s="7"/>
    </row>
    <row r="353" spans="1:6" ht="15.75" x14ac:dyDescent="0.25">
      <c r="A353" s="42" t="s">
        <v>519</v>
      </c>
      <c r="B353" s="7"/>
      <c r="D353"/>
      <c r="F353"/>
    </row>
    <row r="354" spans="1:6" ht="15.75" x14ac:dyDescent="0.25">
      <c r="A354" s="42" t="s">
        <v>520</v>
      </c>
      <c r="D354"/>
      <c r="F354"/>
    </row>
  </sheetData>
  <pageMargins left="0.7" right="0.7" top="0.75" bottom="0.75" header="0.3" footer="0.3"/>
  <pageSetup paperSize="9" scale="76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2"/>
  <sheetViews>
    <sheetView topLeftCell="A569" workbookViewId="0">
      <selection activeCell="I585" sqref="I585"/>
    </sheetView>
  </sheetViews>
  <sheetFormatPr defaultRowHeight="15.75" x14ac:dyDescent="0.25"/>
  <cols>
    <col min="2" max="2" width="29" bestFit="1" customWidth="1"/>
    <col min="3" max="3" width="36.140625" bestFit="1" customWidth="1"/>
    <col min="6" max="6" width="11.5703125" customWidth="1"/>
    <col min="7" max="7" width="15.28515625" bestFit="1" customWidth="1"/>
    <col min="8" max="8" width="15.28515625" style="91" customWidth="1"/>
    <col min="9" max="9" width="15.28515625" style="95" customWidth="1"/>
  </cols>
  <sheetData>
    <row r="1" spans="1:9" x14ac:dyDescent="0.25">
      <c r="A1" s="41" t="s">
        <v>183</v>
      </c>
      <c r="B1" s="57"/>
      <c r="C1" s="57"/>
      <c r="D1" s="57"/>
      <c r="E1" s="7"/>
      <c r="F1" s="8"/>
    </row>
    <row r="2" spans="1:9" ht="15.6" x14ac:dyDescent="0.3">
      <c r="A2" s="41"/>
      <c r="B2" s="57"/>
      <c r="C2" s="57"/>
      <c r="D2" s="57"/>
      <c r="E2" s="7"/>
      <c r="F2" s="8"/>
    </row>
    <row r="3" spans="1:9" ht="15.6" x14ac:dyDescent="0.3">
      <c r="A3" s="41" t="s">
        <v>184</v>
      </c>
      <c r="B3" s="57"/>
      <c r="C3" s="57"/>
      <c r="D3" s="57"/>
      <c r="E3" s="7"/>
      <c r="F3" s="8"/>
    </row>
    <row r="4" spans="1:9" ht="15.6" x14ac:dyDescent="0.3">
      <c r="A4" s="41"/>
      <c r="B4" s="57"/>
      <c r="C4" s="57"/>
      <c r="D4" s="57"/>
      <c r="E4" s="7"/>
      <c r="F4" s="8"/>
    </row>
    <row r="5" spans="1:9" ht="18.75" x14ac:dyDescent="0.25">
      <c r="A5" s="150" t="s">
        <v>185</v>
      </c>
      <c r="B5" s="150"/>
      <c r="C5" s="150"/>
      <c r="D5" s="150"/>
      <c r="E5" s="7"/>
      <c r="F5" s="8"/>
    </row>
    <row r="6" spans="1:9" ht="18" x14ac:dyDescent="0.3">
      <c r="A6" s="44"/>
      <c r="B6" s="7"/>
      <c r="C6" s="7"/>
      <c r="D6" s="7"/>
      <c r="E6" s="7"/>
      <c r="F6" s="8"/>
    </row>
    <row r="7" spans="1:9" ht="18" x14ac:dyDescent="0.3">
      <c r="A7" s="44"/>
      <c r="B7" s="7"/>
      <c r="C7" s="7"/>
      <c r="D7" s="7"/>
      <c r="E7" s="7"/>
      <c r="F7" s="8"/>
    </row>
    <row r="8" spans="1:9" ht="15.6" x14ac:dyDescent="0.3">
      <c r="A8" s="41" t="s">
        <v>184</v>
      </c>
      <c r="B8" s="7"/>
      <c r="C8" s="7"/>
      <c r="D8" s="7"/>
      <c r="E8" s="7"/>
      <c r="F8" s="8"/>
    </row>
    <row r="9" spans="1:9" ht="31.5" x14ac:dyDescent="0.25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52" t="s">
        <v>5</v>
      </c>
      <c r="G9" s="46" t="s">
        <v>189</v>
      </c>
      <c r="H9" s="89" t="s">
        <v>491</v>
      </c>
      <c r="I9" s="96" t="s">
        <v>492</v>
      </c>
    </row>
    <row r="10" spans="1:9" x14ac:dyDescent="0.25">
      <c r="A10" s="47">
        <v>5621</v>
      </c>
      <c r="B10" s="47" t="s">
        <v>6</v>
      </c>
      <c r="C10" s="47" t="s">
        <v>7</v>
      </c>
      <c r="D10" s="47" t="s">
        <v>8</v>
      </c>
      <c r="E10" s="47" t="s">
        <v>9</v>
      </c>
      <c r="F10" s="53">
        <v>78</v>
      </c>
      <c r="G10" s="48" t="s">
        <v>190</v>
      </c>
      <c r="H10" s="90">
        <v>20</v>
      </c>
      <c r="I10" s="97">
        <f>F10*H10</f>
        <v>1560</v>
      </c>
    </row>
    <row r="11" spans="1:9" x14ac:dyDescent="0.25">
      <c r="A11" s="47">
        <v>5622</v>
      </c>
      <c r="B11" s="47" t="s">
        <v>10</v>
      </c>
      <c r="C11" s="47" t="s">
        <v>7</v>
      </c>
      <c r="D11" s="47" t="s">
        <v>8</v>
      </c>
      <c r="E11" s="47" t="s">
        <v>9</v>
      </c>
      <c r="F11" s="53">
        <v>78</v>
      </c>
      <c r="G11" s="48" t="s">
        <v>190</v>
      </c>
      <c r="H11" s="90">
        <v>20</v>
      </c>
      <c r="I11" s="97">
        <f t="shared" ref="I11:I20" si="0">F11*H11</f>
        <v>1560</v>
      </c>
    </row>
    <row r="12" spans="1:9" x14ac:dyDescent="0.25">
      <c r="A12" s="45">
        <v>1824</v>
      </c>
      <c r="B12" s="45" t="s">
        <v>11</v>
      </c>
      <c r="C12" s="45" t="s">
        <v>12</v>
      </c>
      <c r="D12" s="45" t="s">
        <v>8</v>
      </c>
      <c r="E12" s="45" t="s">
        <v>13</v>
      </c>
      <c r="F12" s="54">
        <v>59</v>
      </c>
      <c r="G12" s="46" t="s">
        <v>191</v>
      </c>
      <c r="H12" s="89">
        <v>20</v>
      </c>
      <c r="I12" s="98">
        <f t="shared" si="0"/>
        <v>1180</v>
      </c>
    </row>
    <row r="13" spans="1:9" x14ac:dyDescent="0.25">
      <c r="A13" s="47">
        <v>1822</v>
      </c>
      <c r="B13" s="47" t="s">
        <v>11</v>
      </c>
      <c r="C13" s="47" t="s">
        <v>12</v>
      </c>
      <c r="D13" s="47" t="s">
        <v>14</v>
      </c>
      <c r="E13" s="47" t="s">
        <v>13</v>
      </c>
      <c r="F13" s="53">
        <v>43</v>
      </c>
      <c r="G13" s="48" t="s">
        <v>190</v>
      </c>
      <c r="H13" s="90">
        <v>20</v>
      </c>
      <c r="I13" s="97">
        <f t="shared" si="0"/>
        <v>860</v>
      </c>
    </row>
    <row r="14" spans="1:9" x14ac:dyDescent="0.25">
      <c r="A14" s="45">
        <v>5682</v>
      </c>
      <c r="B14" s="45" t="s">
        <v>15</v>
      </c>
      <c r="C14" s="45" t="s">
        <v>16</v>
      </c>
      <c r="D14" s="45" t="s">
        <v>8</v>
      </c>
      <c r="E14" s="45" t="s">
        <v>9</v>
      </c>
      <c r="F14" s="54">
        <v>52</v>
      </c>
      <c r="G14" s="46" t="s">
        <v>191</v>
      </c>
      <c r="H14" s="89">
        <v>20</v>
      </c>
      <c r="I14" s="98">
        <f t="shared" si="0"/>
        <v>1040</v>
      </c>
    </row>
    <row r="15" spans="1:9" x14ac:dyDescent="0.25">
      <c r="A15" s="47">
        <v>5683</v>
      </c>
      <c r="B15" s="47" t="s">
        <v>15</v>
      </c>
      <c r="C15" s="47" t="s">
        <v>16</v>
      </c>
      <c r="D15" s="47" t="s">
        <v>14</v>
      </c>
      <c r="E15" s="47" t="s">
        <v>9</v>
      </c>
      <c r="F15" s="53">
        <v>52</v>
      </c>
      <c r="G15" s="48" t="s">
        <v>190</v>
      </c>
      <c r="H15" s="90">
        <v>20</v>
      </c>
      <c r="I15" s="97">
        <f t="shared" si="0"/>
        <v>1040</v>
      </c>
    </row>
    <row r="16" spans="1:9" x14ac:dyDescent="0.25">
      <c r="A16" s="45">
        <v>5747</v>
      </c>
      <c r="B16" s="45" t="s">
        <v>17</v>
      </c>
      <c r="C16" s="45" t="s">
        <v>18</v>
      </c>
      <c r="D16" s="45" t="s">
        <v>8</v>
      </c>
      <c r="E16" s="45" t="s">
        <v>9</v>
      </c>
      <c r="F16" s="54">
        <v>55</v>
      </c>
      <c r="G16" s="46" t="s">
        <v>191</v>
      </c>
      <c r="H16" s="89">
        <v>20</v>
      </c>
      <c r="I16" s="98">
        <f t="shared" si="0"/>
        <v>1100</v>
      </c>
    </row>
    <row r="17" spans="1:10" x14ac:dyDescent="0.25">
      <c r="A17" s="47">
        <v>5748</v>
      </c>
      <c r="B17" s="47" t="s">
        <v>17</v>
      </c>
      <c r="C17" s="47" t="s">
        <v>18</v>
      </c>
      <c r="D17" s="47" t="s">
        <v>14</v>
      </c>
      <c r="E17" s="47" t="s">
        <v>9</v>
      </c>
      <c r="F17" s="53">
        <v>68</v>
      </c>
      <c r="G17" s="48" t="s">
        <v>190</v>
      </c>
      <c r="H17" s="90">
        <v>20</v>
      </c>
      <c r="I17" s="97">
        <f t="shared" si="0"/>
        <v>1360</v>
      </c>
    </row>
    <row r="18" spans="1:10" x14ac:dyDescent="0.25">
      <c r="A18" s="45">
        <v>5609</v>
      </c>
      <c r="B18" s="45" t="s">
        <v>186</v>
      </c>
      <c r="C18" s="45" t="s">
        <v>187</v>
      </c>
      <c r="D18" s="45" t="s">
        <v>188</v>
      </c>
      <c r="E18" s="45" t="s">
        <v>9</v>
      </c>
      <c r="F18" s="54">
        <v>59</v>
      </c>
      <c r="G18" s="46" t="s">
        <v>191</v>
      </c>
      <c r="H18" s="89">
        <v>20</v>
      </c>
      <c r="I18" s="98">
        <f t="shared" si="0"/>
        <v>1180</v>
      </c>
    </row>
    <row r="19" spans="1:10" x14ac:dyDescent="0.25">
      <c r="A19" s="45">
        <v>4772</v>
      </c>
      <c r="B19" s="45" t="s">
        <v>19</v>
      </c>
      <c r="C19" s="45" t="s">
        <v>20</v>
      </c>
      <c r="D19" s="45" t="s">
        <v>8</v>
      </c>
      <c r="E19" s="45" t="s">
        <v>21</v>
      </c>
      <c r="F19" s="54">
        <v>36</v>
      </c>
      <c r="G19" s="46" t="s">
        <v>191</v>
      </c>
      <c r="H19" s="89">
        <v>20</v>
      </c>
      <c r="I19" s="98">
        <f t="shared" si="0"/>
        <v>720</v>
      </c>
    </row>
    <row r="20" spans="1:10" x14ac:dyDescent="0.25">
      <c r="A20" s="47">
        <v>4773</v>
      </c>
      <c r="B20" s="47" t="s">
        <v>19</v>
      </c>
      <c r="C20" s="47" t="s">
        <v>20</v>
      </c>
      <c r="D20" s="47" t="s">
        <v>14</v>
      </c>
      <c r="E20" s="47" t="s">
        <v>21</v>
      </c>
      <c r="F20" s="53">
        <v>23</v>
      </c>
      <c r="G20" s="48" t="s">
        <v>190</v>
      </c>
      <c r="H20" s="90">
        <v>20</v>
      </c>
      <c r="I20" s="97">
        <f t="shared" si="0"/>
        <v>460</v>
      </c>
    </row>
    <row r="21" spans="1:10" ht="15.6" x14ac:dyDescent="0.3">
      <c r="F21" s="6">
        <f>SUM(F10:F20)</f>
        <v>603</v>
      </c>
      <c r="I21" s="100">
        <f>I10+I11+I13+I15+I17+I20</f>
        <v>6840</v>
      </c>
    </row>
    <row r="22" spans="1:10" ht="17.45" x14ac:dyDescent="0.3">
      <c r="A22" s="150"/>
      <c r="B22" s="150"/>
      <c r="C22" s="150"/>
      <c r="D22" s="150"/>
      <c r="F22" s="55"/>
      <c r="H22" s="91" t="s">
        <v>497</v>
      </c>
      <c r="I22" s="95">
        <f>F12+F14+F16+F18+F19</f>
        <v>261</v>
      </c>
      <c r="J22" s="110"/>
    </row>
    <row r="23" spans="1:10" ht="17.45" x14ac:dyDescent="0.3">
      <c r="A23" s="58"/>
      <c r="F23" s="55"/>
      <c r="H23" s="91" t="s">
        <v>498</v>
      </c>
      <c r="I23" s="95">
        <f>F10+F11+F13+F15+F17+F20</f>
        <v>342</v>
      </c>
    </row>
    <row r="24" spans="1:10" ht="17.45" x14ac:dyDescent="0.3">
      <c r="A24" s="58"/>
      <c r="F24" s="55"/>
    </row>
    <row r="25" spans="1:10" ht="15.6" x14ac:dyDescent="0.3">
      <c r="A25" s="41" t="s">
        <v>192</v>
      </c>
      <c r="F25" s="55"/>
    </row>
    <row r="26" spans="1:10" x14ac:dyDescent="0.25">
      <c r="A26" s="45" t="s">
        <v>0</v>
      </c>
      <c r="B26" s="49" t="s">
        <v>1</v>
      </c>
      <c r="C26" s="49" t="s">
        <v>2</v>
      </c>
      <c r="D26" s="49" t="s">
        <v>3</v>
      </c>
      <c r="E26" s="49" t="s">
        <v>4</v>
      </c>
      <c r="F26" s="56" t="s">
        <v>5</v>
      </c>
      <c r="G26" s="46" t="s">
        <v>189</v>
      </c>
      <c r="H26" s="89" t="s">
        <v>491</v>
      </c>
      <c r="I26" s="96" t="s">
        <v>492</v>
      </c>
    </row>
    <row r="27" spans="1:10" x14ac:dyDescent="0.25">
      <c r="A27" s="47">
        <v>5621</v>
      </c>
      <c r="B27" s="47" t="s">
        <v>6</v>
      </c>
      <c r="C27" s="47" t="s">
        <v>7</v>
      </c>
      <c r="D27" s="47" t="s">
        <v>8</v>
      </c>
      <c r="E27" s="47" t="s">
        <v>9</v>
      </c>
      <c r="F27" s="53">
        <v>78</v>
      </c>
      <c r="G27" s="48" t="s">
        <v>190</v>
      </c>
      <c r="H27" s="90">
        <v>26</v>
      </c>
      <c r="I27" s="97">
        <f>F27*H27</f>
        <v>2028</v>
      </c>
    </row>
    <row r="28" spans="1:10" x14ac:dyDescent="0.25">
      <c r="A28" s="47">
        <v>5622</v>
      </c>
      <c r="B28" s="47" t="s">
        <v>10</v>
      </c>
      <c r="C28" s="47" t="s">
        <v>7</v>
      </c>
      <c r="D28" s="47" t="s">
        <v>8</v>
      </c>
      <c r="E28" s="47" t="s">
        <v>9</v>
      </c>
      <c r="F28" s="53">
        <v>78</v>
      </c>
      <c r="G28" s="48" t="s">
        <v>190</v>
      </c>
      <c r="H28" s="90">
        <v>26</v>
      </c>
      <c r="I28" s="97">
        <f t="shared" ref="I28:I37" si="1">F28*H28</f>
        <v>2028</v>
      </c>
    </row>
    <row r="29" spans="1:10" x14ac:dyDescent="0.25">
      <c r="A29" s="45">
        <v>5118</v>
      </c>
      <c r="B29" s="45" t="s">
        <v>30</v>
      </c>
      <c r="C29" s="45" t="s">
        <v>31</v>
      </c>
      <c r="D29" s="45" t="s">
        <v>8</v>
      </c>
      <c r="E29" s="45" t="s">
        <v>32</v>
      </c>
      <c r="F29" s="54">
        <v>55</v>
      </c>
      <c r="G29" s="46" t="s">
        <v>191</v>
      </c>
      <c r="H29" s="89">
        <v>26</v>
      </c>
      <c r="I29" s="98">
        <f t="shared" si="1"/>
        <v>1430</v>
      </c>
    </row>
    <row r="30" spans="1:10" x14ac:dyDescent="0.25">
      <c r="A30" s="47">
        <v>5119</v>
      </c>
      <c r="B30" s="47" t="s">
        <v>30</v>
      </c>
      <c r="C30" s="47" t="s">
        <v>31</v>
      </c>
      <c r="D30" s="47" t="s">
        <v>14</v>
      </c>
      <c r="E30" s="47" t="s">
        <v>32</v>
      </c>
      <c r="F30" s="53">
        <v>57</v>
      </c>
      <c r="G30" s="48" t="s">
        <v>190</v>
      </c>
      <c r="H30" s="90">
        <v>26</v>
      </c>
      <c r="I30" s="97">
        <f t="shared" si="1"/>
        <v>1482</v>
      </c>
    </row>
    <row r="31" spans="1:10" x14ac:dyDescent="0.25">
      <c r="A31" s="45">
        <v>5682</v>
      </c>
      <c r="B31" s="45" t="s">
        <v>15</v>
      </c>
      <c r="C31" s="45" t="s">
        <v>16</v>
      </c>
      <c r="D31" s="45" t="s">
        <v>8</v>
      </c>
      <c r="E31" s="45" t="s">
        <v>9</v>
      </c>
      <c r="F31" s="54">
        <v>52</v>
      </c>
      <c r="G31" s="46" t="s">
        <v>191</v>
      </c>
      <c r="H31" s="89">
        <v>26</v>
      </c>
      <c r="I31" s="98">
        <f t="shared" si="1"/>
        <v>1352</v>
      </c>
    </row>
    <row r="32" spans="1:10" x14ac:dyDescent="0.25">
      <c r="A32" s="47">
        <v>5683</v>
      </c>
      <c r="B32" s="47" t="s">
        <v>15</v>
      </c>
      <c r="C32" s="47" t="s">
        <v>16</v>
      </c>
      <c r="D32" s="47" t="s">
        <v>14</v>
      </c>
      <c r="E32" s="47" t="s">
        <v>9</v>
      </c>
      <c r="F32" s="53">
        <v>52</v>
      </c>
      <c r="G32" s="48" t="s">
        <v>190</v>
      </c>
      <c r="H32" s="90">
        <v>26</v>
      </c>
      <c r="I32" s="97">
        <f t="shared" si="1"/>
        <v>1352</v>
      </c>
    </row>
    <row r="33" spans="1:9" x14ac:dyDescent="0.25">
      <c r="A33" s="45">
        <v>5747</v>
      </c>
      <c r="B33" s="45" t="s">
        <v>17</v>
      </c>
      <c r="C33" s="45" t="s">
        <v>18</v>
      </c>
      <c r="D33" s="45" t="s">
        <v>8</v>
      </c>
      <c r="E33" s="45" t="s">
        <v>9</v>
      </c>
      <c r="F33" s="54">
        <v>55</v>
      </c>
      <c r="G33" s="46" t="s">
        <v>191</v>
      </c>
      <c r="H33" s="89">
        <v>26</v>
      </c>
      <c r="I33" s="98">
        <f t="shared" si="1"/>
        <v>1430</v>
      </c>
    </row>
    <row r="34" spans="1:9" x14ac:dyDescent="0.25">
      <c r="A34" s="47">
        <v>5748</v>
      </c>
      <c r="B34" s="47" t="s">
        <v>17</v>
      </c>
      <c r="C34" s="47" t="s">
        <v>18</v>
      </c>
      <c r="D34" s="47" t="s">
        <v>14</v>
      </c>
      <c r="E34" s="47" t="s">
        <v>9</v>
      </c>
      <c r="F34" s="53">
        <v>68</v>
      </c>
      <c r="G34" s="48" t="s">
        <v>190</v>
      </c>
      <c r="H34" s="90">
        <v>26</v>
      </c>
      <c r="I34" s="97">
        <f t="shared" si="1"/>
        <v>1768</v>
      </c>
    </row>
    <row r="35" spans="1:9" x14ac:dyDescent="0.25">
      <c r="A35" s="45">
        <v>5609</v>
      </c>
      <c r="B35" s="45" t="s">
        <v>186</v>
      </c>
      <c r="C35" s="45" t="s">
        <v>187</v>
      </c>
      <c r="D35" s="45" t="s">
        <v>188</v>
      </c>
      <c r="E35" s="45" t="s">
        <v>9</v>
      </c>
      <c r="F35" s="54">
        <v>59</v>
      </c>
      <c r="G35" s="46" t="s">
        <v>191</v>
      </c>
      <c r="H35" s="89">
        <v>26</v>
      </c>
      <c r="I35" s="98">
        <f t="shared" si="1"/>
        <v>1534</v>
      </c>
    </row>
    <row r="36" spans="1:9" x14ac:dyDescent="0.25">
      <c r="A36" s="45">
        <v>4772</v>
      </c>
      <c r="B36" s="45" t="s">
        <v>19</v>
      </c>
      <c r="C36" s="45" t="s">
        <v>20</v>
      </c>
      <c r="D36" s="45" t="s">
        <v>8</v>
      </c>
      <c r="E36" s="45" t="s">
        <v>21</v>
      </c>
      <c r="F36" s="54">
        <v>36</v>
      </c>
      <c r="G36" s="46" t="s">
        <v>191</v>
      </c>
      <c r="H36" s="89">
        <v>26</v>
      </c>
      <c r="I36" s="98">
        <f t="shared" si="1"/>
        <v>936</v>
      </c>
    </row>
    <row r="37" spans="1:9" x14ac:dyDescent="0.25">
      <c r="A37" s="47">
        <v>4773</v>
      </c>
      <c r="B37" s="47" t="s">
        <v>19</v>
      </c>
      <c r="C37" s="47" t="s">
        <v>20</v>
      </c>
      <c r="D37" s="47" t="s">
        <v>14</v>
      </c>
      <c r="E37" s="47" t="s">
        <v>21</v>
      </c>
      <c r="F37" s="53">
        <v>23</v>
      </c>
      <c r="G37" s="48" t="s">
        <v>190</v>
      </c>
      <c r="H37" s="90">
        <v>26</v>
      </c>
      <c r="I37" s="97">
        <f t="shared" si="1"/>
        <v>598</v>
      </c>
    </row>
    <row r="38" spans="1:9" x14ac:dyDescent="0.25">
      <c r="F38" s="55">
        <f>SUM(F27:F37)</f>
        <v>613</v>
      </c>
      <c r="I38" s="100">
        <f>I27+I28+I30+I32+I34+I37</f>
        <v>9256</v>
      </c>
    </row>
    <row r="39" spans="1:9" x14ac:dyDescent="0.25">
      <c r="H39" s="91" t="s">
        <v>497</v>
      </c>
      <c r="I39" s="95">
        <f>F29+F31+F33+F35+F36</f>
        <v>257</v>
      </c>
    </row>
    <row r="40" spans="1:9" x14ac:dyDescent="0.25">
      <c r="A40" s="41"/>
      <c r="H40" s="91" t="s">
        <v>498</v>
      </c>
      <c r="I40" s="95">
        <f>F27+F28+F30+F32+F34+F37</f>
        <v>356</v>
      </c>
    </row>
    <row r="41" spans="1:9" x14ac:dyDescent="0.25">
      <c r="A41" s="41"/>
    </row>
    <row r="42" spans="1:9" x14ac:dyDescent="0.25">
      <c r="A42" s="41" t="s">
        <v>193</v>
      </c>
    </row>
    <row r="43" spans="1:9" x14ac:dyDescent="0.25">
      <c r="A43" s="45" t="s">
        <v>0</v>
      </c>
      <c r="B43" s="49" t="s">
        <v>1</v>
      </c>
      <c r="C43" s="49" t="s">
        <v>2</v>
      </c>
      <c r="D43" s="49" t="s">
        <v>3</v>
      </c>
      <c r="E43" s="49" t="s">
        <v>4</v>
      </c>
      <c r="F43" s="56" t="s">
        <v>5</v>
      </c>
      <c r="G43" s="46" t="s">
        <v>189</v>
      </c>
      <c r="H43" s="89" t="s">
        <v>491</v>
      </c>
      <c r="I43" s="96" t="s">
        <v>492</v>
      </c>
    </row>
    <row r="44" spans="1:9" x14ac:dyDescent="0.25">
      <c r="A44" s="47">
        <v>5636</v>
      </c>
      <c r="B44" s="47" t="s">
        <v>33</v>
      </c>
      <c r="C44" s="47" t="s">
        <v>7</v>
      </c>
      <c r="D44" s="47" t="s">
        <v>8</v>
      </c>
      <c r="E44" s="47" t="s">
        <v>9</v>
      </c>
      <c r="F44" s="53">
        <v>67</v>
      </c>
      <c r="G44" s="48" t="s">
        <v>195</v>
      </c>
      <c r="H44" s="90">
        <v>30</v>
      </c>
      <c r="I44" s="97">
        <f>F44*H44</f>
        <v>2010</v>
      </c>
    </row>
    <row r="45" spans="1:9" x14ac:dyDescent="0.25">
      <c r="A45" s="47">
        <v>5637</v>
      </c>
      <c r="B45" s="47" t="s">
        <v>34</v>
      </c>
      <c r="C45" s="47" t="s">
        <v>7</v>
      </c>
      <c r="D45" s="47" t="s">
        <v>8</v>
      </c>
      <c r="E45" s="47" t="s">
        <v>9</v>
      </c>
      <c r="F45" s="53">
        <v>67</v>
      </c>
      <c r="G45" s="48" t="s">
        <v>195</v>
      </c>
      <c r="H45" s="90">
        <v>30</v>
      </c>
      <c r="I45" s="97">
        <f t="shared" ref="I45:I54" si="2">F45*H45</f>
        <v>2010</v>
      </c>
    </row>
    <row r="46" spans="1:9" x14ac:dyDescent="0.25">
      <c r="A46" s="45">
        <v>5120</v>
      </c>
      <c r="B46" s="45" t="s">
        <v>35</v>
      </c>
      <c r="C46" s="45" t="s">
        <v>31</v>
      </c>
      <c r="D46" s="45" t="s">
        <v>8</v>
      </c>
      <c r="E46" s="45" t="s">
        <v>32</v>
      </c>
      <c r="F46" s="54">
        <v>56</v>
      </c>
      <c r="G46" s="50" t="s">
        <v>191</v>
      </c>
      <c r="H46" s="92">
        <v>30</v>
      </c>
      <c r="I46" s="98">
        <f t="shared" si="2"/>
        <v>1680</v>
      </c>
    </row>
    <row r="47" spans="1:9" x14ac:dyDescent="0.25">
      <c r="A47" s="47">
        <v>5121</v>
      </c>
      <c r="B47" s="47" t="s">
        <v>35</v>
      </c>
      <c r="C47" s="47" t="s">
        <v>31</v>
      </c>
      <c r="D47" s="47" t="s">
        <v>14</v>
      </c>
      <c r="E47" s="47" t="s">
        <v>32</v>
      </c>
      <c r="F47" s="53">
        <v>57</v>
      </c>
      <c r="G47" s="48" t="s">
        <v>195</v>
      </c>
      <c r="H47" s="90">
        <v>30</v>
      </c>
      <c r="I47" s="97">
        <f t="shared" si="2"/>
        <v>1710</v>
      </c>
    </row>
    <row r="48" spans="1:9" x14ac:dyDescent="0.25">
      <c r="A48" s="45">
        <v>5684</v>
      </c>
      <c r="B48" s="45" t="s">
        <v>36</v>
      </c>
      <c r="C48" s="45" t="s">
        <v>16</v>
      </c>
      <c r="D48" s="45" t="s">
        <v>8</v>
      </c>
      <c r="E48" s="45" t="s">
        <v>9</v>
      </c>
      <c r="F48" s="54">
        <v>60</v>
      </c>
      <c r="G48" s="50" t="s">
        <v>191</v>
      </c>
      <c r="H48" s="92">
        <v>30</v>
      </c>
      <c r="I48" s="98">
        <f t="shared" si="2"/>
        <v>1800</v>
      </c>
    </row>
    <row r="49" spans="1:9" x14ac:dyDescent="0.25">
      <c r="A49" s="47">
        <v>5685</v>
      </c>
      <c r="B49" s="47" t="s">
        <v>36</v>
      </c>
      <c r="C49" s="47" t="s">
        <v>16</v>
      </c>
      <c r="D49" s="47" t="s">
        <v>14</v>
      </c>
      <c r="E49" s="47" t="s">
        <v>9</v>
      </c>
      <c r="F49" s="53">
        <v>59</v>
      </c>
      <c r="G49" s="48" t="s">
        <v>195</v>
      </c>
      <c r="H49" s="90">
        <v>30</v>
      </c>
      <c r="I49" s="97">
        <f t="shared" si="2"/>
        <v>1770</v>
      </c>
    </row>
    <row r="50" spans="1:9" x14ac:dyDescent="0.25">
      <c r="A50" s="45">
        <v>5749</v>
      </c>
      <c r="B50" s="45" t="s">
        <v>37</v>
      </c>
      <c r="C50" s="45" t="s">
        <v>18</v>
      </c>
      <c r="D50" s="45" t="s">
        <v>8</v>
      </c>
      <c r="E50" s="45" t="s">
        <v>9</v>
      </c>
      <c r="F50" s="54">
        <v>57</v>
      </c>
      <c r="G50" s="50" t="s">
        <v>191</v>
      </c>
      <c r="H50" s="92">
        <v>30</v>
      </c>
      <c r="I50" s="98">
        <f t="shared" si="2"/>
        <v>1710</v>
      </c>
    </row>
    <row r="51" spans="1:9" x14ac:dyDescent="0.25">
      <c r="A51" s="47">
        <v>5750</v>
      </c>
      <c r="B51" s="47" t="s">
        <v>37</v>
      </c>
      <c r="C51" s="47" t="s">
        <v>18</v>
      </c>
      <c r="D51" s="47" t="s">
        <v>14</v>
      </c>
      <c r="E51" s="47" t="s">
        <v>9</v>
      </c>
      <c r="F51" s="53">
        <v>68</v>
      </c>
      <c r="G51" s="48" t="s">
        <v>195</v>
      </c>
      <c r="H51" s="90">
        <v>30</v>
      </c>
      <c r="I51" s="97">
        <f t="shared" si="2"/>
        <v>2040</v>
      </c>
    </row>
    <row r="52" spans="1:9" x14ac:dyDescent="0.25">
      <c r="A52" s="45">
        <v>5610</v>
      </c>
      <c r="B52" s="45" t="s">
        <v>194</v>
      </c>
      <c r="C52" s="45" t="s">
        <v>187</v>
      </c>
      <c r="D52" s="45" t="s">
        <v>188</v>
      </c>
      <c r="E52" s="45" t="s">
        <v>9</v>
      </c>
      <c r="F52" s="54">
        <v>59</v>
      </c>
      <c r="G52" s="50" t="s">
        <v>191</v>
      </c>
      <c r="H52" s="92">
        <v>30</v>
      </c>
      <c r="I52" s="98">
        <f t="shared" si="2"/>
        <v>1770</v>
      </c>
    </row>
    <row r="53" spans="1:9" x14ac:dyDescent="0.25">
      <c r="A53" s="45">
        <v>4774</v>
      </c>
      <c r="B53" s="45" t="s">
        <v>38</v>
      </c>
      <c r="C53" s="45" t="s">
        <v>20</v>
      </c>
      <c r="D53" s="45" t="s">
        <v>8</v>
      </c>
      <c r="E53" s="45" t="s">
        <v>21</v>
      </c>
      <c r="F53" s="54">
        <v>36</v>
      </c>
      <c r="G53" s="50" t="s">
        <v>191</v>
      </c>
      <c r="H53" s="92">
        <v>30</v>
      </c>
      <c r="I53" s="98">
        <f t="shared" si="2"/>
        <v>1080</v>
      </c>
    </row>
    <row r="54" spans="1:9" x14ac:dyDescent="0.25">
      <c r="A54" s="47">
        <v>4775</v>
      </c>
      <c r="B54" s="47" t="s">
        <v>38</v>
      </c>
      <c r="C54" s="47" t="s">
        <v>20</v>
      </c>
      <c r="D54" s="47" t="s">
        <v>14</v>
      </c>
      <c r="E54" s="47" t="s">
        <v>21</v>
      </c>
      <c r="F54" s="53">
        <v>23</v>
      </c>
      <c r="G54" s="48" t="s">
        <v>195</v>
      </c>
      <c r="H54" s="90">
        <v>30</v>
      </c>
      <c r="I54" s="97">
        <f t="shared" si="2"/>
        <v>690</v>
      </c>
    </row>
    <row r="55" spans="1:9" x14ac:dyDescent="0.25">
      <c r="F55" s="55">
        <f>SUM(F44:F54)</f>
        <v>609</v>
      </c>
      <c r="I55" s="100">
        <f>I44+I45+I47+I49+I51+I54</f>
        <v>10230</v>
      </c>
    </row>
    <row r="56" spans="1:9" x14ac:dyDescent="0.25">
      <c r="H56" s="91" t="s">
        <v>497</v>
      </c>
      <c r="I56" s="95">
        <f>F46+F48+F50+F52+F53</f>
        <v>268</v>
      </c>
    </row>
    <row r="57" spans="1:9" x14ac:dyDescent="0.25">
      <c r="A57" s="41" t="s">
        <v>196</v>
      </c>
      <c r="H57" s="91" t="s">
        <v>498</v>
      </c>
      <c r="I57" s="95">
        <f>F44+F45+F47+F49+F51+F54</f>
        <v>341</v>
      </c>
    </row>
    <row r="58" spans="1:9" x14ac:dyDescent="0.25">
      <c r="A58" s="41"/>
    </row>
    <row r="59" spans="1:9" x14ac:dyDescent="0.25">
      <c r="A59" s="45" t="s">
        <v>0</v>
      </c>
      <c r="B59" s="49" t="s">
        <v>1</v>
      </c>
      <c r="C59" s="49" t="s">
        <v>2</v>
      </c>
      <c r="D59" s="49" t="s">
        <v>3</v>
      </c>
      <c r="E59" s="49" t="s">
        <v>4</v>
      </c>
      <c r="F59" s="56" t="s">
        <v>5</v>
      </c>
      <c r="G59" s="49" t="s">
        <v>189</v>
      </c>
      <c r="H59" s="99" t="s">
        <v>491</v>
      </c>
      <c r="I59" s="96" t="s">
        <v>492</v>
      </c>
    </row>
    <row r="60" spans="1:9" x14ac:dyDescent="0.25">
      <c r="A60" s="47">
        <v>5636</v>
      </c>
      <c r="B60" s="47" t="s">
        <v>33</v>
      </c>
      <c r="C60" s="47" t="s">
        <v>7</v>
      </c>
      <c r="D60" s="47" t="s">
        <v>8</v>
      </c>
      <c r="E60" s="47" t="s">
        <v>9</v>
      </c>
      <c r="F60" s="53">
        <v>67</v>
      </c>
      <c r="G60" s="47" t="s">
        <v>190</v>
      </c>
      <c r="H60" s="93">
        <v>23</v>
      </c>
      <c r="I60" s="53">
        <f>F60*H60</f>
        <v>1541</v>
      </c>
    </row>
    <row r="61" spans="1:9" x14ac:dyDescent="0.25">
      <c r="A61" s="47">
        <v>5637</v>
      </c>
      <c r="B61" s="47" t="s">
        <v>34</v>
      </c>
      <c r="C61" s="47" t="s">
        <v>7</v>
      </c>
      <c r="D61" s="47" t="s">
        <v>8</v>
      </c>
      <c r="E61" s="47" t="s">
        <v>9</v>
      </c>
      <c r="F61" s="53">
        <v>67</v>
      </c>
      <c r="G61" s="47" t="s">
        <v>190</v>
      </c>
      <c r="H61" s="93">
        <v>23</v>
      </c>
      <c r="I61" s="53">
        <f t="shared" ref="I61:I70" si="3">F61*H61</f>
        <v>1541</v>
      </c>
    </row>
    <row r="62" spans="1:9" x14ac:dyDescent="0.25">
      <c r="A62" s="45">
        <v>2753</v>
      </c>
      <c r="B62" s="45" t="s">
        <v>45</v>
      </c>
      <c r="C62" s="45" t="s">
        <v>46</v>
      </c>
      <c r="D62" s="45" t="s">
        <v>8</v>
      </c>
      <c r="E62" s="45" t="s">
        <v>13</v>
      </c>
      <c r="F62" s="54">
        <v>59</v>
      </c>
      <c r="G62" s="45" t="s">
        <v>191</v>
      </c>
      <c r="H62" s="101">
        <v>23</v>
      </c>
      <c r="I62" s="61">
        <f t="shared" si="3"/>
        <v>1357</v>
      </c>
    </row>
    <row r="63" spans="1:9" x14ac:dyDescent="0.25">
      <c r="A63" s="47">
        <v>2752</v>
      </c>
      <c r="B63" s="47" t="s">
        <v>45</v>
      </c>
      <c r="C63" s="47" t="s">
        <v>46</v>
      </c>
      <c r="D63" s="47" t="s">
        <v>14</v>
      </c>
      <c r="E63" s="47" t="s">
        <v>13</v>
      </c>
      <c r="F63" s="53">
        <v>45</v>
      </c>
      <c r="G63" s="47" t="s">
        <v>190</v>
      </c>
      <c r="H63" s="93">
        <v>23</v>
      </c>
      <c r="I63" s="53">
        <f t="shared" si="3"/>
        <v>1035</v>
      </c>
    </row>
    <row r="64" spans="1:9" x14ac:dyDescent="0.25">
      <c r="A64" s="45">
        <v>5684</v>
      </c>
      <c r="B64" s="45" t="s">
        <v>36</v>
      </c>
      <c r="C64" s="45" t="s">
        <v>16</v>
      </c>
      <c r="D64" s="45" t="s">
        <v>8</v>
      </c>
      <c r="E64" s="45" t="s">
        <v>9</v>
      </c>
      <c r="F64" s="54">
        <v>60</v>
      </c>
      <c r="G64" s="45" t="s">
        <v>191</v>
      </c>
      <c r="H64" s="101">
        <v>23</v>
      </c>
      <c r="I64" s="61">
        <f t="shared" si="3"/>
        <v>1380</v>
      </c>
    </row>
    <row r="65" spans="1:9" x14ac:dyDescent="0.25">
      <c r="A65" s="47">
        <v>5685</v>
      </c>
      <c r="B65" s="47" t="s">
        <v>36</v>
      </c>
      <c r="C65" s="47" t="s">
        <v>16</v>
      </c>
      <c r="D65" s="47" t="s">
        <v>14</v>
      </c>
      <c r="E65" s="47" t="s">
        <v>9</v>
      </c>
      <c r="F65" s="53">
        <v>59</v>
      </c>
      <c r="G65" s="47" t="s">
        <v>190</v>
      </c>
      <c r="H65" s="93">
        <v>23</v>
      </c>
      <c r="I65" s="53">
        <f t="shared" si="3"/>
        <v>1357</v>
      </c>
    </row>
    <row r="66" spans="1:9" x14ac:dyDescent="0.25">
      <c r="A66" s="45">
        <v>5749</v>
      </c>
      <c r="B66" s="45" t="s">
        <v>37</v>
      </c>
      <c r="C66" s="45" t="s">
        <v>18</v>
      </c>
      <c r="D66" s="45" t="s">
        <v>8</v>
      </c>
      <c r="E66" s="45" t="s">
        <v>9</v>
      </c>
      <c r="F66" s="54">
        <v>57</v>
      </c>
      <c r="G66" s="45" t="s">
        <v>191</v>
      </c>
      <c r="H66" s="101">
        <v>23</v>
      </c>
      <c r="I66" s="61">
        <f t="shared" si="3"/>
        <v>1311</v>
      </c>
    </row>
    <row r="67" spans="1:9" x14ac:dyDescent="0.25">
      <c r="A67" s="47">
        <v>5750</v>
      </c>
      <c r="B67" s="47" t="s">
        <v>37</v>
      </c>
      <c r="C67" s="47" t="s">
        <v>18</v>
      </c>
      <c r="D67" s="47" t="s">
        <v>14</v>
      </c>
      <c r="E67" s="47" t="s">
        <v>9</v>
      </c>
      <c r="F67" s="53">
        <v>68</v>
      </c>
      <c r="G67" s="47" t="s">
        <v>190</v>
      </c>
      <c r="H67" s="93">
        <v>23</v>
      </c>
      <c r="I67" s="53">
        <f t="shared" si="3"/>
        <v>1564</v>
      </c>
    </row>
    <row r="68" spans="1:9" x14ac:dyDescent="0.25">
      <c r="A68" s="45">
        <v>5610</v>
      </c>
      <c r="B68" s="45" t="s">
        <v>194</v>
      </c>
      <c r="C68" s="45" t="s">
        <v>187</v>
      </c>
      <c r="D68" s="45" t="s">
        <v>188</v>
      </c>
      <c r="E68" s="45" t="s">
        <v>9</v>
      </c>
      <c r="F68" s="54">
        <v>59</v>
      </c>
      <c r="G68" s="45" t="s">
        <v>191</v>
      </c>
      <c r="H68" s="101">
        <v>23</v>
      </c>
      <c r="I68" s="61">
        <f t="shared" si="3"/>
        <v>1357</v>
      </c>
    </row>
    <row r="69" spans="1:9" x14ac:dyDescent="0.25">
      <c r="A69" s="45">
        <v>4774</v>
      </c>
      <c r="B69" s="45" t="s">
        <v>38</v>
      </c>
      <c r="C69" s="45" t="s">
        <v>20</v>
      </c>
      <c r="D69" s="45" t="s">
        <v>8</v>
      </c>
      <c r="E69" s="45" t="s">
        <v>21</v>
      </c>
      <c r="F69" s="54">
        <v>36</v>
      </c>
      <c r="G69" s="45" t="s">
        <v>191</v>
      </c>
      <c r="H69" s="101">
        <v>23</v>
      </c>
      <c r="I69" s="61">
        <f t="shared" si="3"/>
        <v>828</v>
      </c>
    </row>
    <row r="70" spans="1:9" x14ac:dyDescent="0.25">
      <c r="A70" s="47">
        <v>4775</v>
      </c>
      <c r="B70" s="47" t="s">
        <v>38</v>
      </c>
      <c r="C70" s="47" t="s">
        <v>20</v>
      </c>
      <c r="D70" s="47" t="s">
        <v>14</v>
      </c>
      <c r="E70" s="47" t="s">
        <v>21</v>
      </c>
      <c r="F70" s="53">
        <v>23</v>
      </c>
      <c r="G70" s="47" t="s">
        <v>190</v>
      </c>
      <c r="H70" s="93">
        <v>23</v>
      </c>
      <c r="I70" s="53">
        <f t="shared" si="3"/>
        <v>529</v>
      </c>
    </row>
    <row r="71" spans="1:9" x14ac:dyDescent="0.25">
      <c r="F71" s="55">
        <f>SUM(F60:F70)</f>
        <v>600</v>
      </c>
      <c r="I71" s="100">
        <f>I60+I61+I63+I65+I67+I70</f>
        <v>7567</v>
      </c>
    </row>
    <row r="72" spans="1:9" x14ac:dyDescent="0.25">
      <c r="H72" s="91" t="s">
        <v>497</v>
      </c>
      <c r="I72" s="95">
        <f>F62+F64+F66+F68+F69</f>
        <v>271</v>
      </c>
    </row>
    <row r="73" spans="1:9" x14ac:dyDescent="0.25">
      <c r="H73" s="91" t="s">
        <v>498</v>
      </c>
      <c r="I73" s="95">
        <f>F60+F61+F63+F65+F67+F70</f>
        <v>329</v>
      </c>
    </row>
    <row r="74" spans="1:9" x14ac:dyDescent="0.25">
      <c r="A74" s="41" t="s">
        <v>197</v>
      </c>
    </row>
    <row r="75" spans="1:9" x14ac:dyDescent="0.25">
      <c r="A75" s="45" t="s">
        <v>0</v>
      </c>
      <c r="B75" s="49" t="s">
        <v>1</v>
      </c>
      <c r="C75" s="49" t="s">
        <v>2</v>
      </c>
      <c r="D75" s="49" t="s">
        <v>3</v>
      </c>
      <c r="E75" s="49" t="s">
        <v>4</v>
      </c>
      <c r="F75" s="56" t="s">
        <v>5</v>
      </c>
      <c r="G75" s="49" t="s">
        <v>189</v>
      </c>
      <c r="H75" s="89" t="s">
        <v>491</v>
      </c>
      <c r="I75" s="96" t="s">
        <v>492</v>
      </c>
    </row>
    <row r="76" spans="1:9" x14ac:dyDescent="0.25">
      <c r="A76" s="47">
        <v>5638</v>
      </c>
      <c r="B76" s="47" t="s">
        <v>49</v>
      </c>
      <c r="C76" s="47" t="s">
        <v>7</v>
      </c>
      <c r="D76" s="47" t="s">
        <v>8</v>
      </c>
      <c r="E76" s="47" t="s">
        <v>9</v>
      </c>
      <c r="F76" s="53">
        <v>67</v>
      </c>
      <c r="G76" s="47" t="s">
        <v>190</v>
      </c>
      <c r="H76" s="93">
        <v>23</v>
      </c>
      <c r="I76" s="53">
        <f>F76*H76</f>
        <v>1541</v>
      </c>
    </row>
    <row r="77" spans="1:9" x14ac:dyDescent="0.25">
      <c r="A77" s="47">
        <v>5639</v>
      </c>
      <c r="B77" s="47" t="s">
        <v>50</v>
      </c>
      <c r="C77" s="47" t="s">
        <v>7</v>
      </c>
      <c r="D77" s="47" t="s">
        <v>8</v>
      </c>
      <c r="E77" s="47" t="s">
        <v>9</v>
      </c>
      <c r="F77" s="53">
        <v>67</v>
      </c>
      <c r="G77" s="47" t="s">
        <v>190</v>
      </c>
      <c r="H77" s="93">
        <v>23</v>
      </c>
      <c r="I77" s="53">
        <f t="shared" ref="I77:I86" si="4">F77*H77</f>
        <v>1541</v>
      </c>
    </row>
    <row r="78" spans="1:9" x14ac:dyDescent="0.25">
      <c r="A78" s="45">
        <v>3933</v>
      </c>
      <c r="B78" s="45" t="s">
        <v>51</v>
      </c>
      <c r="C78" s="45" t="s">
        <v>46</v>
      </c>
      <c r="D78" s="45" t="s">
        <v>8</v>
      </c>
      <c r="E78" s="45" t="s">
        <v>13</v>
      </c>
      <c r="F78" s="54">
        <v>59</v>
      </c>
      <c r="G78" s="45" t="s">
        <v>191</v>
      </c>
      <c r="H78" s="94">
        <v>23</v>
      </c>
      <c r="I78" s="61">
        <f t="shared" si="4"/>
        <v>1357</v>
      </c>
    </row>
    <row r="79" spans="1:9" x14ac:dyDescent="0.25">
      <c r="A79" s="47">
        <v>3559</v>
      </c>
      <c r="B79" s="47" t="s">
        <v>51</v>
      </c>
      <c r="C79" s="47" t="s">
        <v>46</v>
      </c>
      <c r="D79" s="47" t="s">
        <v>14</v>
      </c>
      <c r="E79" s="47" t="s">
        <v>13</v>
      </c>
      <c r="F79" s="53">
        <v>45</v>
      </c>
      <c r="G79" s="47" t="s">
        <v>190</v>
      </c>
      <c r="H79" s="93">
        <v>23</v>
      </c>
      <c r="I79" s="53">
        <f t="shared" si="4"/>
        <v>1035</v>
      </c>
    </row>
    <row r="80" spans="1:9" x14ac:dyDescent="0.25">
      <c r="A80" s="45">
        <v>5686</v>
      </c>
      <c r="B80" s="45" t="s">
        <v>52</v>
      </c>
      <c r="C80" s="45" t="s">
        <v>53</v>
      </c>
      <c r="D80" s="45" t="s">
        <v>8</v>
      </c>
      <c r="E80" s="45" t="s">
        <v>9</v>
      </c>
      <c r="F80" s="54">
        <v>60</v>
      </c>
      <c r="G80" s="45" t="s">
        <v>191</v>
      </c>
      <c r="H80" s="94">
        <v>23</v>
      </c>
      <c r="I80" s="61">
        <f t="shared" si="4"/>
        <v>1380</v>
      </c>
    </row>
    <row r="81" spans="1:9" x14ac:dyDescent="0.25">
      <c r="A81" s="47">
        <v>5687</v>
      </c>
      <c r="B81" s="47" t="s">
        <v>52</v>
      </c>
      <c r="C81" s="47" t="s">
        <v>53</v>
      </c>
      <c r="D81" s="47" t="s">
        <v>14</v>
      </c>
      <c r="E81" s="47" t="s">
        <v>9</v>
      </c>
      <c r="F81" s="53">
        <v>59</v>
      </c>
      <c r="G81" s="47" t="s">
        <v>190</v>
      </c>
      <c r="H81" s="93">
        <v>23</v>
      </c>
      <c r="I81" s="53">
        <f t="shared" si="4"/>
        <v>1357</v>
      </c>
    </row>
    <row r="82" spans="1:9" x14ac:dyDescent="0.25">
      <c r="A82" s="45">
        <v>5751</v>
      </c>
      <c r="B82" s="45" t="s">
        <v>54</v>
      </c>
      <c r="C82" s="45" t="s">
        <v>18</v>
      </c>
      <c r="D82" s="45" t="s">
        <v>8</v>
      </c>
      <c r="E82" s="45" t="s">
        <v>9</v>
      </c>
      <c r="F82" s="54">
        <v>57</v>
      </c>
      <c r="G82" s="45" t="s">
        <v>191</v>
      </c>
      <c r="H82" s="94">
        <v>23</v>
      </c>
      <c r="I82" s="61">
        <f t="shared" si="4"/>
        <v>1311</v>
      </c>
    </row>
    <row r="83" spans="1:9" x14ac:dyDescent="0.25">
      <c r="A83" s="47">
        <v>5752</v>
      </c>
      <c r="B83" s="47" t="s">
        <v>54</v>
      </c>
      <c r="C83" s="47" t="s">
        <v>18</v>
      </c>
      <c r="D83" s="47" t="s">
        <v>14</v>
      </c>
      <c r="E83" s="47" t="s">
        <v>9</v>
      </c>
      <c r="F83" s="53">
        <v>68</v>
      </c>
      <c r="G83" s="47" t="s">
        <v>190</v>
      </c>
      <c r="H83" s="93">
        <v>23</v>
      </c>
      <c r="I83" s="53">
        <f t="shared" si="4"/>
        <v>1564</v>
      </c>
    </row>
    <row r="84" spans="1:9" x14ac:dyDescent="0.25">
      <c r="A84" s="45">
        <v>5611</v>
      </c>
      <c r="B84" s="45" t="s">
        <v>198</v>
      </c>
      <c r="C84" s="45" t="s">
        <v>187</v>
      </c>
      <c r="D84" s="45" t="s">
        <v>188</v>
      </c>
      <c r="E84" s="45" t="s">
        <v>9</v>
      </c>
      <c r="F84" s="54">
        <v>57</v>
      </c>
      <c r="G84" s="45" t="s">
        <v>191</v>
      </c>
      <c r="H84" s="94">
        <v>23</v>
      </c>
      <c r="I84" s="61">
        <f t="shared" si="4"/>
        <v>1311</v>
      </c>
    </row>
    <row r="85" spans="1:9" x14ac:dyDescent="0.25">
      <c r="A85" s="45">
        <v>4859</v>
      </c>
      <c r="B85" s="45" t="s">
        <v>55</v>
      </c>
      <c r="C85" s="45" t="s">
        <v>56</v>
      </c>
      <c r="D85" s="45" t="s">
        <v>8</v>
      </c>
      <c r="E85" s="45" t="s">
        <v>57</v>
      </c>
      <c r="F85" s="54">
        <v>36</v>
      </c>
      <c r="G85" s="45" t="s">
        <v>191</v>
      </c>
      <c r="H85" s="94">
        <v>23</v>
      </c>
      <c r="I85" s="61">
        <f t="shared" si="4"/>
        <v>828</v>
      </c>
    </row>
    <row r="86" spans="1:9" x14ac:dyDescent="0.25">
      <c r="A86" s="47">
        <v>4860</v>
      </c>
      <c r="B86" s="47" t="s">
        <v>55</v>
      </c>
      <c r="C86" s="47" t="s">
        <v>56</v>
      </c>
      <c r="D86" s="47" t="s">
        <v>14</v>
      </c>
      <c r="E86" s="47" t="s">
        <v>57</v>
      </c>
      <c r="F86" s="53">
        <v>34</v>
      </c>
      <c r="G86" s="47" t="s">
        <v>190</v>
      </c>
      <c r="H86" s="93">
        <v>23</v>
      </c>
      <c r="I86" s="53">
        <f t="shared" si="4"/>
        <v>782</v>
      </c>
    </row>
    <row r="87" spans="1:9" x14ac:dyDescent="0.25">
      <c r="F87" s="55">
        <f>SUM(F76:F86)</f>
        <v>609</v>
      </c>
      <c r="I87" s="100">
        <f>I76+I77+I79+I81+I83+I86</f>
        <v>7820</v>
      </c>
    </row>
    <row r="88" spans="1:9" x14ac:dyDescent="0.25">
      <c r="F88" s="55"/>
      <c r="H88" s="91" t="s">
        <v>497</v>
      </c>
      <c r="I88" s="111">
        <f>F78+F80+F82+F84+F85</f>
        <v>269</v>
      </c>
    </row>
    <row r="89" spans="1:9" x14ac:dyDescent="0.25">
      <c r="F89" s="55"/>
      <c r="H89" s="91" t="s">
        <v>498</v>
      </c>
      <c r="I89" s="111">
        <f>F76+F77+F79+F81+F83+F86</f>
        <v>340</v>
      </c>
    </row>
    <row r="90" spans="1:9" x14ac:dyDescent="0.25">
      <c r="A90" s="41" t="s">
        <v>199</v>
      </c>
    </row>
    <row r="91" spans="1:9" x14ac:dyDescent="0.25">
      <c r="A91" s="45" t="s">
        <v>0</v>
      </c>
      <c r="B91" s="49" t="s">
        <v>1</v>
      </c>
      <c r="C91" s="49" t="s">
        <v>2</v>
      </c>
      <c r="D91" s="49" t="s">
        <v>3</v>
      </c>
      <c r="E91" s="49" t="s">
        <v>4</v>
      </c>
      <c r="F91" s="56" t="s">
        <v>5</v>
      </c>
      <c r="G91" s="49" t="s">
        <v>189</v>
      </c>
      <c r="H91" s="89" t="s">
        <v>491</v>
      </c>
      <c r="I91" s="96" t="s">
        <v>492</v>
      </c>
    </row>
    <row r="92" spans="1:9" x14ac:dyDescent="0.25">
      <c r="A92" s="47">
        <v>5638</v>
      </c>
      <c r="B92" s="47" t="s">
        <v>49</v>
      </c>
      <c r="C92" s="47" t="s">
        <v>7</v>
      </c>
      <c r="D92" s="47" t="s">
        <v>8</v>
      </c>
      <c r="E92" s="47" t="s">
        <v>9</v>
      </c>
      <c r="F92" s="53">
        <v>67</v>
      </c>
      <c r="G92" s="47" t="s">
        <v>190</v>
      </c>
      <c r="H92" s="93">
        <v>42</v>
      </c>
      <c r="I92" s="53">
        <f>F92*H92</f>
        <v>2814</v>
      </c>
    </row>
    <row r="93" spans="1:9" x14ac:dyDescent="0.25">
      <c r="A93" s="47">
        <v>5639</v>
      </c>
      <c r="B93" s="47" t="s">
        <v>50</v>
      </c>
      <c r="C93" s="47" t="s">
        <v>7</v>
      </c>
      <c r="D93" s="47" t="s">
        <v>8</v>
      </c>
      <c r="E93" s="47" t="s">
        <v>9</v>
      </c>
      <c r="F93" s="53">
        <v>67</v>
      </c>
      <c r="G93" s="47" t="s">
        <v>190</v>
      </c>
      <c r="H93" s="93">
        <v>42</v>
      </c>
      <c r="I93" s="53">
        <f t="shared" ref="I93:I102" si="5">F93*H93</f>
        <v>2814</v>
      </c>
    </row>
    <row r="94" spans="1:9" x14ac:dyDescent="0.25">
      <c r="A94" s="45">
        <v>5122</v>
      </c>
      <c r="B94" s="45" t="s">
        <v>61</v>
      </c>
      <c r="C94" s="45" t="s">
        <v>62</v>
      </c>
      <c r="D94" s="45" t="s">
        <v>8</v>
      </c>
      <c r="E94" s="45" t="s">
        <v>32</v>
      </c>
      <c r="F94" s="54">
        <v>56</v>
      </c>
      <c r="G94" s="45" t="s">
        <v>191</v>
      </c>
      <c r="H94" s="94">
        <v>42</v>
      </c>
      <c r="I94" s="61">
        <f t="shared" si="5"/>
        <v>2352</v>
      </c>
    </row>
    <row r="95" spans="1:9" x14ac:dyDescent="0.25">
      <c r="A95" s="47">
        <v>5123</v>
      </c>
      <c r="B95" s="47" t="s">
        <v>61</v>
      </c>
      <c r="C95" s="47" t="s">
        <v>62</v>
      </c>
      <c r="D95" s="47" t="s">
        <v>14</v>
      </c>
      <c r="E95" s="47" t="s">
        <v>32</v>
      </c>
      <c r="F95" s="53">
        <v>57</v>
      </c>
      <c r="G95" s="47" t="s">
        <v>190</v>
      </c>
      <c r="H95" s="93">
        <v>42</v>
      </c>
      <c r="I95" s="53">
        <f t="shared" si="5"/>
        <v>2394</v>
      </c>
    </row>
    <row r="96" spans="1:9" x14ac:dyDescent="0.25">
      <c r="A96" s="45">
        <v>5686</v>
      </c>
      <c r="B96" s="45" t="s">
        <v>52</v>
      </c>
      <c r="C96" s="45" t="s">
        <v>53</v>
      </c>
      <c r="D96" s="45" t="s">
        <v>8</v>
      </c>
      <c r="E96" s="45" t="s">
        <v>9</v>
      </c>
      <c r="F96" s="54">
        <v>57</v>
      </c>
      <c r="G96" s="45" t="s">
        <v>191</v>
      </c>
      <c r="H96" s="94">
        <v>42</v>
      </c>
      <c r="I96" s="61">
        <f t="shared" si="5"/>
        <v>2394</v>
      </c>
    </row>
    <row r="97" spans="1:9" x14ac:dyDescent="0.25">
      <c r="A97" s="47">
        <v>5687</v>
      </c>
      <c r="B97" s="47" t="s">
        <v>52</v>
      </c>
      <c r="C97" s="47" t="s">
        <v>53</v>
      </c>
      <c r="D97" s="47" t="s">
        <v>14</v>
      </c>
      <c r="E97" s="47" t="s">
        <v>9</v>
      </c>
      <c r="F97" s="53">
        <v>59</v>
      </c>
      <c r="G97" s="47" t="s">
        <v>190</v>
      </c>
      <c r="H97" s="93">
        <v>42</v>
      </c>
      <c r="I97" s="53">
        <f t="shared" si="5"/>
        <v>2478</v>
      </c>
    </row>
    <row r="98" spans="1:9" x14ac:dyDescent="0.25">
      <c r="A98" s="45">
        <v>5751</v>
      </c>
      <c r="B98" s="45" t="s">
        <v>54</v>
      </c>
      <c r="C98" s="45" t="s">
        <v>18</v>
      </c>
      <c r="D98" s="45" t="s">
        <v>8</v>
      </c>
      <c r="E98" s="45" t="s">
        <v>9</v>
      </c>
      <c r="F98" s="54">
        <v>57</v>
      </c>
      <c r="G98" s="45" t="s">
        <v>191</v>
      </c>
      <c r="H98" s="94">
        <v>42</v>
      </c>
      <c r="I98" s="61">
        <f t="shared" si="5"/>
        <v>2394</v>
      </c>
    </row>
    <row r="99" spans="1:9" x14ac:dyDescent="0.25">
      <c r="A99" s="47">
        <v>5752</v>
      </c>
      <c r="B99" s="47" t="s">
        <v>54</v>
      </c>
      <c r="C99" s="47" t="s">
        <v>18</v>
      </c>
      <c r="D99" s="47" t="s">
        <v>14</v>
      </c>
      <c r="E99" s="47" t="s">
        <v>9</v>
      </c>
      <c r="F99" s="53">
        <v>68</v>
      </c>
      <c r="G99" s="47" t="s">
        <v>190</v>
      </c>
      <c r="H99" s="93">
        <v>42</v>
      </c>
      <c r="I99" s="53">
        <f t="shared" si="5"/>
        <v>2856</v>
      </c>
    </row>
    <row r="100" spans="1:9" x14ac:dyDescent="0.25">
      <c r="A100" s="45">
        <v>5610</v>
      </c>
      <c r="B100" s="45" t="s">
        <v>198</v>
      </c>
      <c r="C100" s="45" t="s">
        <v>187</v>
      </c>
      <c r="D100" s="45" t="s">
        <v>188</v>
      </c>
      <c r="E100" s="45" t="s">
        <v>9</v>
      </c>
      <c r="F100" s="54">
        <v>57</v>
      </c>
      <c r="G100" s="45" t="s">
        <v>191</v>
      </c>
      <c r="H100" s="94">
        <v>42</v>
      </c>
      <c r="I100" s="61">
        <f t="shared" si="5"/>
        <v>2394</v>
      </c>
    </row>
    <row r="101" spans="1:9" x14ac:dyDescent="0.25">
      <c r="A101" s="45">
        <v>4859</v>
      </c>
      <c r="B101" s="45" t="s">
        <v>55</v>
      </c>
      <c r="C101" s="45" t="s">
        <v>56</v>
      </c>
      <c r="D101" s="45" t="s">
        <v>8</v>
      </c>
      <c r="E101" s="45" t="s">
        <v>57</v>
      </c>
      <c r="F101" s="54">
        <v>36</v>
      </c>
      <c r="G101" s="45" t="s">
        <v>191</v>
      </c>
      <c r="H101" s="94">
        <v>42</v>
      </c>
      <c r="I101" s="61">
        <f t="shared" si="5"/>
        <v>1512</v>
      </c>
    </row>
    <row r="102" spans="1:9" x14ac:dyDescent="0.25">
      <c r="A102" s="47">
        <v>4860</v>
      </c>
      <c r="B102" s="47" t="s">
        <v>55</v>
      </c>
      <c r="C102" s="47" t="s">
        <v>56</v>
      </c>
      <c r="D102" s="47" t="s">
        <v>14</v>
      </c>
      <c r="E102" s="47" t="s">
        <v>57</v>
      </c>
      <c r="F102" s="53">
        <v>34</v>
      </c>
      <c r="G102" s="47" t="s">
        <v>190</v>
      </c>
      <c r="H102" s="93">
        <v>42</v>
      </c>
      <c r="I102" s="53">
        <f t="shared" si="5"/>
        <v>1428</v>
      </c>
    </row>
    <row r="103" spans="1:9" x14ac:dyDescent="0.25">
      <c r="F103" s="55">
        <f>SUM(F92:F102)</f>
        <v>615</v>
      </c>
      <c r="I103" s="100">
        <f>I92+I93+I95+I97+I99+I102</f>
        <v>14784</v>
      </c>
    </row>
    <row r="104" spans="1:9" s="112" customFormat="1" x14ac:dyDescent="0.25">
      <c r="F104" s="113"/>
      <c r="H104" s="114" t="s">
        <v>497</v>
      </c>
      <c r="I104" s="111">
        <f>F94+F96+F98+F100+F101</f>
        <v>263</v>
      </c>
    </row>
    <row r="105" spans="1:9" x14ac:dyDescent="0.25">
      <c r="H105" s="91" t="s">
        <v>498</v>
      </c>
      <c r="I105" s="95">
        <f>F92+F93+F95+F97+F99+F102</f>
        <v>352</v>
      </c>
    </row>
    <row r="106" spans="1:9" x14ac:dyDescent="0.25">
      <c r="A106" s="41" t="s">
        <v>200</v>
      </c>
    </row>
    <row r="107" spans="1:9" x14ac:dyDescent="0.25">
      <c r="A107" s="45" t="s">
        <v>0</v>
      </c>
      <c r="B107" s="49" t="s">
        <v>1</v>
      </c>
      <c r="C107" s="49" t="s">
        <v>2</v>
      </c>
      <c r="D107" s="49" t="s">
        <v>3</v>
      </c>
      <c r="E107" s="49" t="s">
        <v>4</v>
      </c>
      <c r="F107" s="56" t="s">
        <v>5</v>
      </c>
      <c r="G107" s="49" t="s">
        <v>189</v>
      </c>
      <c r="H107" s="89" t="s">
        <v>491</v>
      </c>
      <c r="I107" s="96" t="s">
        <v>493</v>
      </c>
    </row>
    <row r="108" spans="1:9" x14ac:dyDescent="0.25">
      <c r="A108" s="47">
        <v>5640</v>
      </c>
      <c r="B108" s="47" t="s">
        <v>66</v>
      </c>
      <c r="C108" s="47" t="s">
        <v>7</v>
      </c>
      <c r="D108" s="47" t="s">
        <v>8</v>
      </c>
      <c r="E108" s="47" t="s">
        <v>9</v>
      </c>
      <c r="F108" s="53">
        <v>67</v>
      </c>
      <c r="G108" s="47" t="s">
        <v>190</v>
      </c>
      <c r="H108" s="93">
        <v>20</v>
      </c>
      <c r="I108" s="53">
        <f>F108*H108</f>
        <v>1340</v>
      </c>
    </row>
    <row r="109" spans="1:9" x14ac:dyDescent="0.25">
      <c r="A109" s="47">
        <v>5641</v>
      </c>
      <c r="B109" s="47" t="s">
        <v>67</v>
      </c>
      <c r="C109" s="47" t="s">
        <v>7</v>
      </c>
      <c r="D109" s="47" t="s">
        <v>8</v>
      </c>
      <c r="E109" s="47" t="s">
        <v>9</v>
      </c>
      <c r="F109" s="53">
        <v>67</v>
      </c>
      <c r="G109" s="47" t="s">
        <v>190</v>
      </c>
      <c r="H109" s="93">
        <v>20</v>
      </c>
      <c r="I109" s="53">
        <f t="shared" ref="I109:I120" si="6">F109*H109</f>
        <v>1340</v>
      </c>
    </row>
    <row r="110" spans="1:9" x14ac:dyDescent="0.25">
      <c r="A110" s="45">
        <v>4607</v>
      </c>
      <c r="B110" s="45" t="s">
        <v>68</v>
      </c>
      <c r="C110" s="45" t="s">
        <v>69</v>
      </c>
      <c r="D110" s="45" t="s">
        <v>8</v>
      </c>
      <c r="E110" s="45" t="s">
        <v>13</v>
      </c>
      <c r="F110" s="54">
        <v>59</v>
      </c>
      <c r="G110" s="45" t="s">
        <v>191</v>
      </c>
      <c r="H110" s="94">
        <v>20</v>
      </c>
      <c r="I110" s="61">
        <f t="shared" si="6"/>
        <v>1180</v>
      </c>
    </row>
    <row r="111" spans="1:9" x14ac:dyDescent="0.25">
      <c r="A111" s="47">
        <v>4608</v>
      </c>
      <c r="B111" s="47" t="s">
        <v>68</v>
      </c>
      <c r="C111" s="47" t="s">
        <v>69</v>
      </c>
      <c r="D111" s="47" t="s">
        <v>14</v>
      </c>
      <c r="E111" s="47" t="s">
        <v>13</v>
      </c>
      <c r="F111" s="53">
        <v>45</v>
      </c>
      <c r="G111" s="47" t="s">
        <v>190</v>
      </c>
      <c r="H111" s="93">
        <v>20</v>
      </c>
      <c r="I111" s="53">
        <f t="shared" si="6"/>
        <v>900</v>
      </c>
    </row>
    <row r="112" spans="1:9" x14ac:dyDescent="0.25">
      <c r="A112" s="45">
        <v>5688</v>
      </c>
      <c r="B112" s="45" t="s">
        <v>70</v>
      </c>
      <c r="C112" s="45" t="s">
        <v>53</v>
      </c>
      <c r="D112" s="45" t="s">
        <v>8</v>
      </c>
      <c r="E112" s="45" t="s">
        <v>9</v>
      </c>
      <c r="F112" s="54">
        <v>60</v>
      </c>
      <c r="G112" s="45" t="s">
        <v>191</v>
      </c>
      <c r="H112" s="94">
        <v>20</v>
      </c>
      <c r="I112" s="61">
        <f t="shared" si="6"/>
        <v>1200</v>
      </c>
    </row>
    <row r="113" spans="1:9" x14ac:dyDescent="0.25">
      <c r="A113" s="47">
        <v>5689</v>
      </c>
      <c r="B113" s="47" t="s">
        <v>70</v>
      </c>
      <c r="C113" s="47" t="s">
        <v>53</v>
      </c>
      <c r="D113" s="47" t="s">
        <v>14</v>
      </c>
      <c r="E113" s="47" t="s">
        <v>9</v>
      </c>
      <c r="F113" s="53">
        <v>59</v>
      </c>
      <c r="G113" s="47" t="s">
        <v>190</v>
      </c>
      <c r="H113" s="93">
        <v>20</v>
      </c>
      <c r="I113" s="53">
        <f t="shared" si="6"/>
        <v>1180</v>
      </c>
    </row>
    <row r="114" spans="1:9" x14ac:dyDescent="0.25">
      <c r="A114" s="45">
        <v>5753</v>
      </c>
      <c r="B114" s="45" t="s">
        <v>71</v>
      </c>
      <c r="C114" s="45" t="s">
        <v>18</v>
      </c>
      <c r="D114" s="45" t="s">
        <v>8</v>
      </c>
      <c r="E114" s="45" t="s">
        <v>9</v>
      </c>
      <c r="F114" s="54">
        <v>57</v>
      </c>
      <c r="G114" s="45" t="s">
        <v>191</v>
      </c>
      <c r="H114" s="94">
        <v>20</v>
      </c>
      <c r="I114" s="61">
        <f t="shared" si="6"/>
        <v>1140</v>
      </c>
    </row>
    <row r="115" spans="1:9" x14ac:dyDescent="0.25">
      <c r="A115" s="47">
        <v>5754</v>
      </c>
      <c r="B115" s="47" t="s">
        <v>71</v>
      </c>
      <c r="C115" s="47" t="s">
        <v>18</v>
      </c>
      <c r="D115" s="47" t="s">
        <v>14</v>
      </c>
      <c r="E115" s="47" t="s">
        <v>9</v>
      </c>
      <c r="F115" s="53">
        <v>68</v>
      </c>
      <c r="G115" s="47" t="s">
        <v>190</v>
      </c>
      <c r="H115" s="93">
        <v>20</v>
      </c>
      <c r="I115" s="53">
        <f t="shared" si="6"/>
        <v>1360</v>
      </c>
    </row>
    <row r="116" spans="1:9" x14ac:dyDescent="0.25">
      <c r="A116" s="45">
        <v>5169</v>
      </c>
      <c r="B116" s="45" t="s">
        <v>201</v>
      </c>
      <c r="C116" s="45" t="s">
        <v>202</v>
      </c>
      <c r="D116" s="45" t="s">
        <v>8</v>
      </c>
      <c r="E116" s="45" t="s">
        <v>32</v>
      </c>
      <c r="F116" s="54">
        <v>72</v>
      </c>
      <c r="G116" s="45" t="s">
        <v>191</v>
      </c>
      <c r="H116" s="94">
        <v>20</v>
      </c>
      <c r="I116" s="61">
        <f t="shared" si="6"/>
        <v>1440</v>
      </c>
    </row>
    <row r="117" spans="1:9" x14ac:dyDescent="0.25">
      <c r="A117" s="45">
        <v>4861</v>
      </c>
      <c r="B117" s="45" t="s">
        <v>72</v>
      </c>
      <c r="C117" s="45" t="s">
        <v>73</v>
      </c>
      <c r="D117" s="45" t="s">
        <v>8</v>
      </c>
      <c r="E117" s="45" t="s">
        <v>57</v>
      </c>
      <c r="F117" s="54">
        <v>40</v>
      </c>
      <c r="G117" s="45" t="s">
        <v>191</v>
      </c>
      <c r="H117" s="94">
        <v>20</v>
      </c>
      <c r="I117" s="61">
        <f t="shared" si="6"/>
        <v>800</v>
      </c>
    </row>
    <row r="118" spans="1:9" x14ac:dyDescent="0.25">
      <c r="A118" s="47">
        <v>4862</v>
      </c>
      <c r="B118" s="47" t="s">
        <v>72</v>
      </c>
      <c r="C118" s="47" t="s">
        <v>73</v>
      </c>
      <c r="D118" s="47" t="s">
        <v>14</v>
      </c>
      <c r="E118" s="47" t="s">
        <v>57</v>
      </c>
      <c r="F118" s="53">
        <v>30</v>
      </c>
      <c r="G118" s="47" t="s">
        <v>190</v>
      </c>
      <c r="H118" s="93">
        <v>20</v>
      </c>
      <c r="I118" s="53">
        <f t="shared" si="6"/>
        <v>600</v>
      </c>
    </row>
    <row r="119" spans="1:9" x14ac:dyDescent="0.25">
      <c r="A119" s="45">
        <v>80</v>
      </c>
      <c r="B119" s="45" t="s">
        <v>74</v>
      </c>
      <c r="C119" s="45" t="s">
        <v>75</v>
      </c>
      <c r="D119" s="45" t="s">
        <v>8</v>
      </c>
      <c r="E119" s="45" t="s">
        <v>76</v>
      </c>
      <c r="F119" s="54">
        <v>72</v>
      </c>
      <c r="G119" s="45" t="s">
        <v>191</v>
      </c>
      <c r="H119" s="94">
        <v>20</v>
      </c>
      <c r="I119" s="61">
        <f t="shared" si="6"/>
        <v>1440</v>
      </c>
    </row>
    <row r="120" spans="1:9" x14ac:dyDescent="0.25">
      <c r="A120" s="47">
        <v>79</v>
      </c>
      <c r="B120" s="47" t="s">
        <v>74</v>
      </c>
      <c r="C120" s="47" t="s">
        <v>75</v>
      </c>
      <c r="D120" s="47" t="s">
        <v>14</v>
      </c>
      <c r="E120" s="47" t="s">
        <v>76</v>
      </c>
      <c r="F120" s="53">
        <v>59</v>
      </c>
      <c r="G120" s="47" t="s">
        <v>190</v>
      </c>
      <c r="H120" s="93">
        <v>20</v>
      </c>
      <c r="I120" s="53">
        <f t="shared" si="6"/>
        <v>1180</v>
      </c>
    </row>
    <row r="121" spans="1:9" x14ac:dyDescent="0.25">
      <c r="F121" s="55">
        <f>SUM(F108:F120)</f>
        <v>755</v>
      </c>
      <c r="I121" s="100">
        <f>I108+I109+I111+I113+I115+I118+I120</f>
        <v>7900</v>
      </c>
    </row>
    <row r="122" spans="1:9" x14ac:dyDescent="0.25">
      <c r="F122" s="55"/>
      <c r="H122" s="91" t="s">
        <v>497</v>
      </c>
      <c r="I122" s="111">
        <f>F110+F112+F114+F116+F117+F119</f>
        <v>360</v>
      </c>
    </row>
    <row r="123" spans="1:9" x14ac:dyDescent="0.25">
      <c r="F123" s="55"/>
      <c r="H123" s="91" t="s">
        <v>498</v>
      </c>
      <c r="I123" s="111">
        <f>F108+F109+F111+F113+F115+F118+F120</f>
        <v>395</v>
      </c>
    </row>
    <row r="124" spans="1:9" x14ac:dyDescent="0.25">
      <c r="A124" s="41" t="s">
        <v>203</v>
      </c>
    </row>
    <row r="125" spans="1:9" x14ac:dyDescent="0.25">
      <c r="A125" s="45" t="s">
        <v>0</v>
      </c>
      <c r="B125" s="49" t="s">
        <v>1</v>
      </c>
      <c r="C125" s="49" t="s">
        <v>2</v>
      </c>
      <c r="D125" s="49" t="s">
        <v>3</v>
      </c>
      <c r="E125" s="49" t="s">
        <v>4</v>
      </c>
      <c r="F125" s="56" t="s">
        <v>5</v>
      </c>
      <c r="G125" s="49" t="s">
        <v>189</v>
      </c>
      <c r="H125" s="89" t="s">
        <v>491</v>
      </c>
      <c r="I125" s="96" t="s">
        <v>493</v>
      </c>
    </row>
    <row r="126" spans="1:9" x14ac:dyDescent="0.25">
      <c r="A126" s="47">
        <v>5640</v>
      </c>
      <c r="B126" s="47" t="s">
        <v>66</v>
      </c>
      <c r="C126" s="47" t="s">
        <v>7</v>
      </c>
      <c r="D126" s="47" t="s">
        <v>8</v>
      </c>
      <c r="E126" s="47" t="s">
        <v>9</v>
      </c>
      <c r="F126" s="53">
        <v>67</v>
      </c>
      <c r="G126" s="47" t="s">
        <v>190</v>
      </c>
      <c r="H126" s="93">
        <v>47</v>
      </c>
      <c r="I126" s="53">
        <f>F126*H126</f>
        <v>3149</v>
      </c>
    </row>
    <row r="127" spans="1:9" x14ac:dyDescent="0.25">
      <c r="A127" s="47">
        <v>5641</v>
      </c>
      <c r="B127" s="47" t="s">
        <v>67</v>
      </c>
      <c r="C127" s="47" t="s">
        <v>7</v>
      </c>
      <c r="D127" s="47" t="s">
        <v>8</v>
      </c>
      <c r="E127" s="47" t="s">
        <v>9</v>
      </c>
      <c r="F127" s="53">
        <v>67</v>
      </c>
      <c r="G127" s="47" t="s">
        <v>190</v>
      </c>
      <c r="H127" s="93">
        <v>47</v>
      </c>
      <c r="I127" s="53">
        <f t="shared" ref="I127:I138" si="7">F127*H127</f>
        <v>3149</v>
      </c>
    </row>
    <row r="128" spans="1:9" x14ac:dyDescent="0.25">
      <c r="A128" s="45">
        <v>5124</v>
      </c>
      <c r="B128" s="45" t="s">
        <v>80</v>
      </c>
      <c r="C128" s="45" t="s">
        <v>81</v>
      </c>
      <c r="D128" s="45" t="s">
        <v>8</v>
      </c>
      <c r="E128" s="45" t="s">
        <v>32</v>
      </c>
      <c r="F128" s="54">
        <v>68</v>
      </c>
      <c r="G128" s="45" t="s">
        <v>191</v>
      </c>
      <c r="H128" s="94">
        <v>47</v>
      </c>
      <c r="I128" s="61">
        <f t="shared" si="7"/>
        <v>3196</v>
      </c>
    </row>
    <row r="129" spans="1:9" x14ac:dyDescent="0.25">
      <c r="A129" s="47">
        <v>5125</v>
      </c>
      <c r="B129" s="47" t="s">
        <v>80</v>
      </c>
      <c r="C129" s="47" t="s">
        <v>81</v>
      </c>
      <c r="D129" s="47" t="s">
        <v>14</v>
      </c>
      <c r="E129" s="47" t="s">
        <v>32</v>
      </c>
      <c r="F129" s="53">
        <v>57</v>
      </c>
      <c r="G129" s="47" t="s">
        <v>190</v>
      </c>
      <c r="H129" s="93">
        <v>47</v>
      </c>
      <c r="I129" s="53">
        <f t="shared" si="7"/>
        <v>2679</v>
      </c>
    </row>
    <row r="130" spans="1:9" x14ac:dyDescent="0.25">
      <c r="A130" s="45">
        <v>5688</v>
      </c>
      <c r="B130" s="45" t="s">
        <v>70</v>
      </c>
      <c r="C130" s="45" t="s">
        <v>53</v>
      </c>
      <c r="D130" s="45" t="s">
        <v>8</v>
      </c>
      <c r="E130" s="45" t="s">
        <v>9</v>
      </c>
      <c r="F130" s="54">
        <v>60</v>
      </c>
      <c r="G130" s="45" t="s">
        <v>191</v>
      </c>
      <c r="H130" s="94">
        <v>47</v>
      </c>
      <c r="I130" s="61">
        <f t="shared" si="7"/>
        <v>2820</v>
      </c>
    </row>
    <row r="131" spans="1:9" x14ac:dyDescent="0.25">
      <c r="A131" s="47">
        <v>5689</v>
      </c>
      <c r="B131" s="47" t="s">
        <v>70</v>
      </c>
      <c r="C131" s="47" t="s">
        <v>53</v>
      </c>
      <c r="D131" s="47" t="s">
        <v>14</v>
      </c>
      <c r="E131" s="47" t="s">
        <v>9</v>
      </c>
      <c r="F131" s="53">
        <v>59</v>
      </c>
      <c r="G131" s="47" t="s">
        <v>190</v>
      </c>
      <c r="H131" s="93">
        <v>47</v>
      </c>
      <c r="I131" s="53">
        <f t="shared" si="7"/>
        <v>2773</v>
      </c>
    </row>
    <row r="132" spans="1:9" x14ac:dyDescent="0.25">
      <c r="A132" s="45">
        <v>5753</v>
      </c>
      <c r="B132" s="45" t="s">
        <v>71</v>
      </c>
      <c r="C132" s="45" t="s">
        <v>18</v>
      </c>
      <c r="D132" s="45" t="s">
        <v>8</v>
      </c>
      <c r="E132" s="45" t="s">
        <v>9</v>
      </c>
      <c r="F132" s="54">
        <v>57</v>
      </c>
      <c r="G132" s="45" t="s">
        <v>191</v>
      </c>
      <c r="H132" s="94">
        <v>47</v>
      </c>
      <c r="I132" s="61">
        <f t="shared" si="7"/>
        <v>2679</v>
      </c>
    </row>
    <row r="133" spans="1:9" x14ac:dyDescent="0.25">
      <c r="A133" s="47">
        <v>5754</v>
      </c>
      <c r="B133" s="47" t="s">
        <v>71</v>
      </c>
      <c r="C133" s="47" t="s">
        <v>18</v>
      </c>
      <c r="D133" s="47" t="s">
        <v>14</v>
      </c>
      <c r="E133" s="47" t="s">
        <v>9</v>
      </c>
      <c r="F133" s="53">
        <v>68</v>
      </c>
      <c r="G133" s="47" t="s">
        <v>190</v>
      </c>
      <c r="H133" s="93">
        <v>47</v>
      </c>
      <c r="I133" s="53">
        <f t="shared" si="7"/>
        <v>3196</v>
      </c>
    </row>
    <row r="134" spans="1:9" x14ac:dyDescent="0.25">
      <c r="A134" s="45">
        <v>5169</v>
      </c>
      <c r="B134" s="45" t="s">
        <v>201</v>
      </c>
      <c r="C134" s="45" t="s">
        <v>202</v>
      </c>
      <c r="D134" s="45" t="s">
        <v>8</v>
      </c>
      <c r="E134" s="45" t="s">
        <v>32</v>
      </c>
      <c r="F134" s="54">
        <v>72</v>
      </c>
      <c r="G134" s="45" t="s">
        <v>191</v>
      </c>
      <c r="H134" s="94">
        <v>47</v>
      </c>
      <c r="I134" s="61">
        <f t="shared" si="7"/>
        <v>3384</v>
      </c>
    </row>
    <row r="135" spans="1:9" x14ac:dyDescent="0.25">
      <c r="A135" s="45">
        <v>4861</v>
      </c>
      <c r="B135" s="45" t="s">
        <v>72</v>
      </c>
      <c r="C135" s="45" t="s">
        <v>73</v>
      </c>
      <c r="D135" s="45" t="s">
        <v>8</v>
      </c>
      <c r="E135" s="45" t="s">
        <v>57</v>
      </c>
      <c r="F135" s="54">
        <v>40</v>
      </c>
      <c r="G135" s="45" t="s">
        <v>191</v>
      </c>
      <c r="H135" s="94">
        <v>47</v>
      </c>
      <c r="I135" s="61">
        <f t="shared" si="7"/>
        <v>1880</v>
      </c>
    </row>
    <row r="136" spans="1:9" x14ac:dyDescent="0.25">
      <c r="A136" s="47">
        <v>4862</v>
      </c>
      <c r="B136" s="47" t="s">
        <v>72</v>
      </c>
      <c r="C136" s="47" t="s">
        <v>73</v>
      </c>
      <c r="D136" s="47" t="s">
        <v>14</v>
      </c>
      <c r="E136" s="47" t="s">
        <v>57</v>
      </c>
      <c r="F136" s="53">
        <v>30</v>
      </c>
      <c r="G136" s="47" t="s">
        <v>190</v>
      </c>
      <c r="H136" s="93">
        <v>47</v>
      </c>
      <c r="I136" s="53">
        <f t="shared" si="7"/>
        <v>1410</v>
      </c>
    </row>
    <row r="137" spans="1:9" x14ac:dyDescent="0.25">
      <c r="A137" s="45">
        <v>4845</v>
      </c>
      <c r="B137" s="45" t="s">
        <v>82</v>
      </c>
      <c r="C137" s="45" t="s">
        <v>83</v>
      </c>
      <c r="D137" s="45" t="s">
        <v>188</v>
      </c>
      <c r="E137" s="45" t="s">
        <v>84</v>
      </c>
      <c r="F137" s="54">
        <v>72</v>
      </c>
      <c r="G137" s="45" t="s">
        <v>191</v>
      </c>
      <c r="H137" s="94">
        <v>47</v>
      </c>
      <c r="I137" s="61">
        <f t="shared" si="7"/>
        <v>3384</v>
      </c>
    </row>
    <row r="138" spans="1:9" x14ac:dyDescent="0.25">
      <c r="A138" s="47">
        <v>4846</v>
      </c>
      <c r="B138" s="47" t="s">
        <v>82</v>
      </c>
      <c r="C138" s="47" t="s">
        <v>83</v>
      </c>
      <c r="D138" s="47" t="s">
        <v>14</v>
      </c>
      <c r="E138" s="47" t="s">
        <v>84</v>
      </c>
      <c r="F138" s="53">
        <v>47</v>
      </c>
      <c r="G138" s="47" t="s">
        <v>190</v>
      </c>
      <c r="H138" s="93">
        <v>47</v>
      </c>
      <c r="I138" s="53">
        <f t="shared" si="7"/>
        <v>2209</v>
      </c>
    </row>
    <row r="139" spans="1:9" x14ac:dyDescent="0.25">
      <c r="F139" s="55">
        <f>SUM(F126:F138)</f>
        <v>764</v>
      </c>
      <c r="I139" s="100">
        <f>I126+I127+I129+I131+I133+I136+I138</f>
        <v>18565</v>
      </c>
    </row>
    <row r="141" spans="1:9" x14ac:dyDescent="0.25">
      <c r="A141" s="41" t="s">
        <v>485</v>
      </c>
    </row>
    <row r="142" spans="1:9" x14ac:dyDescent="0.25">
      <c r="A142" s="45" t="s">
        <v>0</v>
      </c>
      <c r="B142" s="49" t="s">
        <v>1</v>
      </c>
      <c r="C142" s="49" t="s">
        <v>2</v>
      </c>
      <c r="D142" s="49" t="s">
        <v>3</v>
      </c>
      <c r="E142" s="49" t="s">
        <v>4</v>
      </c>
      <c r="F142" s="56" t="s">
        <v>5</v>
      </c>
      <c r="G142" s="56" t="s">
        <v>189</v>
      </c>
      <c r="H142" s="89" t="s">
        <v>491</v>
      </c>
      <c r="I142" s="96" t="s">
        <v>493</v>
      </c>
    </row>
    <row r="143" spans="1:9" x14ac:dyDescent="0.25">
      <c r="A143" s="45">
        <v>5642</v>
      </c>
      <c r="B143" s="45" t="s">
        <v>88</v>
      </c>
      <c r="C143" s="45" t="s">
        <v>89</v>
      </c>
      <c r="D143" s="45" t="s">
        <v>8</v>
      </c>
      <c r="E143" s="45" t="s">
        <v>9</v>
      </c>
      <c r="F143" s="54">
        <v>56</v>
      </c>
      <c r="G143" s="54" t="s">
        <v>191</v>
      </c>
      <c r="H143" s="94">
        <v>58</v>
      </c>
      <c r="I143" s="54">
        <f>F143*H143</f>
        <v>3248</v>
      </c>
    </row>
    <row r="144" spans="1:9" x14ac:dyDescent="0.25">
      <c r="A144" s="47">
        <v>5643</v>
      </c>
      <c r="B144" s="47" t="s">
        <v>88</v>
      </c>
      <c r="C144" s="47" t="s">
        <v>89</v>
      </c>
      <c r="D144" s="47" t="s">
        <v>14</v>
      </c>
      <c r="E144" s="47" t="s">
        <v>9</v>
      </c>
      <c r="F144" s="53">
        <v>48</v>
      </c>
      <c r="G144" s="53" t="s">
        <v>190</v>
      </c>
      <c r="H144" s="93">
        <v>58</v>
      </c>
      <c r="I144" s="53">
        <f t="shared" ref="I144:I167" si="8">F144*H144</f>
        <v>2784</v>
      </c>
    </row>
    <row r="145" spans="1:9" x14ac:dyDescent="0.25">
      <c r="A145" s="45">
        <v>5650</v>
      </c>
      <c r="B145" s="45" t="s">
        <v>205</v>
      </c>
      <c r="C145" s="45" t="s">
        <v>206</v>
      </c>
      <c r="D145" s="45" t="s">
        <v>207</v>
      </c>
      <c r="E145" s="45" t="s">
        <v>9</v>
      </c>
      <c r="F145" s="54">
        <v>75</v>
      </c>
      <c r="G145" s="54" t="s">
        <v>191</v>
      </c>
      <c r="H145" s="94">
        <v>58</v>
      </c>
      <c r="I145" s="54">
        <f t="shared" si="8"/>
        <v>4350</v>
      </c>
    </row>
    <row r="146" spans="1:9" x14ac:dyDescent="0.25">
      <c r="A146" s="45">
        <v>5678</v>
      </c>
      <c r="B146" s="45" t="s">
        <v>208</v>
      </c>
      <c r="C146" s="45" t="s">
        <v>209</v>
      </c>
      <c r="D146" s="45" t="s">
        <v>8</v>
      </c>
      <c r="E146" s="45" t="s">
        <v>9</v>
      </c>
      <c r="F146" s="54">
        <v>35</v>
      </c>
      <c r="G146" s="54" t="s">
        <v>191</v>
      </c>
      <c r="H146" s="94">
        <v>58</v>
      </c>
      <c r="I146" s="54">
        <f t="shared" si="8"/>
        <v>2030</v>
      </c>
    </row>
    <row r="147" spans="1:9" x14ac:dyDescent="0.25">
      <c r="A147" s="45">
        <v>5170</v>
      </c>
      <c r="B147" s="45" t="s">
        <v>210</v>
      </c>
      <c r="C147" s="45" t="s">
        <v>211</v>
      </c>
      <c r="D147" s="45" t="s">
        <v>8</v>
      </c>
      <c r="E147" s="45" t="s">
        <v>32</v>
      </c>
      <c r="F147" s="54">
        <v>72</v>
      </c>
      <c r="G147" s="54" t="s">
        <v>191</v>
      </c>
      <c r="H147" s="94">
        <v>58</v>
      </c>
      <c r="I147" s="54">
        <f t="shared" si="8"/>
        <v>4176</v>
      </c>
    </row>
    <row r="148" spans="1:9" x14ac:dyDescent="0.25">
      <c r="A148" s="45">
        <v>5029</v>
      </c>
      <c r="B148" s="45" t="s">
        <v>90</v>
      </c>
      <c r="C148" s="45" t="s">
        <v>91</v>
      </c>
      <c r="D148" s="45" t="s">
        <v>8</v>
      </c>
      <c r="E148" s="45" t="s">
        <v>76</v>
      </c>
      <c r="F148" s="54">
        <v>72</v>
      </c>
      <c r="G148" s="54" t="s">
        <v>191</v>
      </c>
      <c r="H148" s="94">
        <v>58</v>
      </c>
      <c r="I148" s="54">
        <f t="shared" si="8"/>
        <v>4176</v>
      </c>
    </row>
    <row r="149" spans="1:9" x14ac:dyDescent="0.25">
      <c r="A149" s="47">
        <v>5030</v>
      </c>
      <c r="B149" s="47" t="s">
        <v>90</v>
      </c>
      <c r="C149" s="47" t="s">
        <v>91</v>
      </c>
      <c r="D149" s="47" t="s">
        <v>14</v>
      </c>
      <c r="E149" s="47" t="s">
        <v>76</v>
      </c>
      <c r="F149" s="53">
        <v>59.99</v>
      </c>
      <c r="G149" s="53" t="s">
        <v>190</v>
      </c>
      <c r="H149" s="93">
        <v>58</v>
      </c>
      <c r="I149" s="53">
        <f t="shared" si="8"/>
        <v>3479.42</v>
      </c>
    </row>
    <row r="150" spans="1:9" x14ac:dyDescent="0.25">
      <c r="A150" s="45">
        <v>4599</v>
      </c>
      <c r="B150" s="45" t="s">
        <v>212</v>
      </c>
      <c r="C150" s="45" t="s">
        <v>213</v>
      </c>
      <c r="D150" s="45" t="s">
        <v>8</v>
      </c>
      <c r="E150" s="45" t="s">
        <v>13</v>
      </c>
      <c r="F150" s="54">
        <v>59</v>
      </c>
      <c r="G150" s="54" t="s">
        <v>191</v>
      </c>
      <c r="H150" s="94">
        <v>58</v>
      </c>
      <c r="I150" s="54">
        <f t="shared" si="8"/>
        <v>3422</v>
      </c>
    </row>
    <row r="151" spans="1:9" x14ac:dyDescent="0.25">
      <c r="A151" s="45">
        <v>4600</v>
      </c>
      <c r="B151" s="45" t="s">
        <v>214</v>
      </c>
      <c r="C151" s="45" t="s">
        <v>213</v>
      </c>
      <c r="D151" s="45" t="s">
        <v>8</v>
      </c>
      <c r="E151" s="45" t="s">
        <v>13</v>
      </c>
      <c r="F151" s="54">
        <v>59</v>
      </c>
      <c r="G151" s="54" t="s">
        <v>191</v>
      </c>
      <c r="H151" s="94">
        <v>58</v>
      </c>
      <c r="I151" s="54">
        <f t="shared" si="8"/>
        <v>3422</v>
      </c>
    </row>
    <row r="152" spans="1:9" x14ac:dyDescent="0.25">
      <c r="A152" s="45">
        <v>5735</v>
      </c>
      <c r="B152" s="45" t="s">
        <v>92</v>
      </c>
      <c r="C152" s="45" t="s">
        <v>93</v>
      </c>
      <c r="D152" s="45" t="s">
        <v>8</v>
      </c>
      <c r="E152" s="45" t="s">
        <v>9</v>
      </c>
      <c r="F152" s="54">
        <v>63</v>
      </c>
      <c r="G152" s="54" t="s">
        <v>191</v>
      </c>
      <c r="H152" s="94">
        <v>58</v>
      </c>
      <c r="I152" s="54">
        <f t="shared" si="8"/>
        <v>3654</v>
      </c>
    </row>
    <row r="153" spans="1:9" x14ac:dyDescent="0.25">
      <c r="A153" s="47">
        <v>5736</v>
      </c>
      <c r="B153" s="47" t="s">
        <v>92</v>
      </c>
      <c r="C153" s="47" t="s">
        <v>93</v>
      </c>
      <c r="D153" s="47" t="s">
        <v>14</v>
      </c>
      <c r="E153" s="47" t="s">
        <v>9</v>
      </c>
      <c r="F153" s="53">
        <v>49</v>
      </c>
      <c r="G153" s="53" t="s">
        <v>190</v>
      </c>
      <c r="H153" s="93">
        <v>58</v>
      </c>
      <c r="I153" s="53">
        <f t="shared" si="8"/>
        <v>2842</v>
      </c>
    </row>
    <row r="154" spans="1:9" x14ac:dyDescent="0.25">
      <c r="A154" s="45">
        <v>5601</v>
      </c>
      <c r="B154" s="45" t="s">
        <v>94</v>
      </c>
      <c r="C154" s="45" t="s">
        <v>95</v>
      </c>
      <c r="D154" s="45" t="s">
        <v>8</v>
      </c>
      <c r="E154" s="45" t="s">
        <v>9</v>
      </c>
      <c r="F154" s="54">
        <v>61</v>
      </c>
      <c r="G154" s="54" t="s">
        <v>191</v>
      </c>
      <c r="H154" s="94">
        <v>58</v>
      </c>
      <c r="I154" s="54">
        <f t="shared" si="8"/>
        <v>3538</v>
      </c>
    </row>
    <row r="155" spans="1:9" x14ac:dyDescent="0.25">
      <c r="A155" s="47">
        <v>5602</v>
      </c>
      <c r="B155" s="47" t="s">
        <v>94</v>
      </c>
      <c r="C155" s="47" t="s">
        <v>95</v>
      </c>
      <c r="D155" s="47" t="s">
        <v>14</v>
      </c>
      <c r="E155" s="47" t="s">
        <v>9</v>
      </c>
      <c r="F155" s="53">
        <v>45</v>
      </c>
      <c r="G155" s="53" t="s">
        <v>190</v>
      </c>
      <c r="H155" s="93">
        <v>58</v>
      </c>
      <c r="I155" s="53">
        <f t="shared" si="8"/>
        <v>2610</v>
      </c>
    </row>
    <row r="156" spans="1:9" x14ac:dyDescent="0.25">
      <c r="A156" s="47">
        <v>4778</v>
      </c>
      <c r="B156" s="47" t="s">
        <v>96</v>
      </c>
      <c r="C156" s="47" t="s">
        <v>97</v>
      </c>
      <c r="D156" s="47" t="s">
        <v>98</v>
      </c>
      <c r="E156" s="47" t="s">
        <v>99</v>
      </c>
      <c r="F156" s="53">
        <v>135</v>
      </c>
      <c r="G156" s="53" t="s">
        <v>190</v>
      </c>
      <c r="H156" s="93">
        <v>58</v>
      </c>
      <c r="I156" s="53">
        <f t="shared" si="8"/>
        <v>7830</v>
      </c>
    </row>
    <row r="157" spans="1:9" x14ac:dyDescent="0.25">
      <c r="A157" s="45">
        <v>5727</v>
      </c>
      <c r="B157" s="45" t="s">
        <v>100</v>
      </c>
      <c r="C157" s="45" t="s">
        <v>101</v>
      </c>
      <c r="D157" s="45" t="s">
        <v>8</v>
      </c>
      <c r="E157" s="45" t="s">
        <v>9</v>
      </c>
      <c r="F157" s="54">
        <v>62</v>
      </c>
      <c r="G157" s="54" t="s">
        <v>191</v>
      </c>
      <c r="H157" s="94">
        <v>58</v>
      </c>
      <c r="I157" s="54">
        <f t="shared" si="8"/>
        <v>3596</v>
      </c>
    </row>
    <row r="158" spans="1:9" x14ac:dyDescent="0.25">
      <c r="A158" s="47">
        <v>5728</v>
      </c>
      <c r="B158" s="47" t="s">
        <v>100</v>
      </c>
      <c r="C158" s="47" t="s">
        <v>101</v>
      </c>
      <c r="D158" s="47" t="s">
        <v>14</v>
      </c>
      <c r="E158" s="47" t="s">
        <v>9</v>
      </c>
      <c r="F158" s="53">
        <v>57</v>
      </c>
      <c r="G158" s="53" t="s">
        <v>190</v>
      </c>
      <c r="H158" s="93">
        <v>58</v>
      </c>
      <c r="I158" s="53">
        <f t="shared" si="8"/>
        <v>3306</v>
      </c>
    </row>
    <row r="159" spans="1:9" x14ac:dyDescent="0.25">
      <c r="A159" s="47">
        <v>4617</v>
      </c>
      <c r="B159" s="47" t="s">
        <v>102</v>
      </c>
      <c r="C159" s="47" t="s">
        <v>103</v>
      </c>
      <c r="D159" s="47" t="s">
        <v>98</v>
      </c>
      <c r="E159" s="47" t="s">
        <v>13</v>
      </c>
      <c r="F159" s="53">
        <v>68</v>
      </c>
      <c r="G159" s="53" t="s">
        <v>190</v>
      </c>
      <c r="H159" s="93">
        <v>58</v>
      </c>
      <c r="I159" s="53">
        <f t="shared" si="8"/>
        <v>3944</v>
      </c>
    </row>
    <row r="160" spans="1:9" x14ac:dyDescent="0.25">
      <c r="A160" s="45">
        <v>5761</v>
      </c>
      <c r="B160" s="45" t="s">
        <v>104</v>
      </c>
      <c r="C160" s="45" t="s">
        <v>105</v>
      </c>
      <c r="D160" s="45" t="s">
        <v>8</v>
      </c>
      <c r="E160" s="45" t="s">
        <v>9</v>
      </c>
      <c r="F160" s="54">
        <v>54</v>
      </c>
      <c r="G160" s="54" t="s">
        <v>191</v>
      </c>
      <c r="H160" s="94">
        <v>58</v>
      </c>
      <c r="I160" s="54">
        <f t="shared" si="8"/>
        <v>3132</v>
      </c>
    </row>
    <row r="161" spans="1:9" x14ac:dyDescent="0.25">
      <c r="A161" s="47">
        <v>5762</v>
      </c>
      <c r="B161" s="47" t="s">
        <v>104</v>
      </c>
      <c r="C161" s="47" t="s">
        <v>105</v>
      </c>
      <c r="D161" s="47" t="s">
        <v>106</v>
      </c>
      <c r="E161" s="47" t="s">
        <v>9</v>
      </c>
      <c r="F161" s="53">
        <v>79</v>
      </c>
      <c r="G161" s="53" t="s">
        <v>190</v>
      </c>
      <c r="H161" s="93">
        <v>58</v>
      </c>
      <c r="I161" s="53">
        <f t="shared" si="8"/>
        <v>4582</v>
      </c>
    </row>
    <row r="162" spans="1:9" x14ac:dyDescent="0.25">
      <c r="A162" s="45">
        <v>5666</v>
      </c>
      <c r="B162" s="45" t="s">
        <v>107</v>
      </c>
      <c r="C162" s="45" t="s">
        <v>108</v>
      </c>
      <c r="D162" s="45" t="s">
        <v>8</v>
      </c>
      <c r="E162" s="45" t="s">
        <v>9</v>
      </c>
      <c r="F162" s="54">
        <v>66</v>
      </c>
      <c r="G162" s="54" t="s">
        <v>191</v>
      </c>
      <c r="H162" s="94">
        <v>58</v>
      </c>
      <c r="I162" s="54">
        <f t="shared" si="8"/>
        <v>3828</v>
      </c>
    </row>
    <row r="163" spans="1:9" x14ac:dyDescent="0.25">
      <c r="A163" s="47">
        <v>5667</v>
      </c>
      <c r="B163" s="47" t="s">
        <v>107</v>
      </c>
      <c r="C163" s="47" t="s">
        <v>108</v>
      </c>
      <c r="D163" s="47" t="s">
        <v>14</v>
      </c>
      <c r="E163" s="47" t="s">
        <v>9</v>
      </c>
      <c r="F163" s="53">
        <v>49</v>
      </c>
      <c r="G163" s="53" t="s">
        <v>190</v>
      </c>
      <c r="H163" s="93">
        <v>58</v>
      </c>
      <c r="I163" s="53">
        <f t="shared" si="8"/>
        <v>2842</v>
      </c>
    </row>
    <row r="164" spans="1:9" x14ac:dyDescent="0.25">
      <c r="A164" s="45">
        <v>4863</v>
      </c>
      <c r="B164" s="45" t="s">
        <v>109</v>
      </c>
      <c r="C164" s="45" t="s">
        <v>110</v>
      </c>
      <c r="D164" s="45" t="s">
        <v>8</v>
      </c>
      <c r="E164" s="45" t="s">
        <v>57</v>
      </c>
      <c r="F164" s="54">
        <v>40</v>
      </c>
      <c r="G164" s="54" t="s">
        <v>191</v>
      </c>
      <c r="H164" s="94">
        <v>58</v>
      </c>
      <c r="I164" s="54">
        <f t="shared" si="8"/>
        <v>2320</v>
      </c>
    </row>
    <row r="165" spans="1:9" x14ac:dyDescent="0.25">
      <c r="A165" s="47">
        <v>4864</v>
      </c>
      <c r="B165" s="47" t="s">
        <v>109</v>
      </c>
      <c r="C165" s="47" t="s">
        <v>111</v>
      </c>
      <c r="D165" s="47" t="s">
        <v>14</v>
      </c>
      <c r="E165" s="47" t="s">
        <v>57</v>
      </c>
      <c r="F165" s="53">
        <v>34</v>
      </c>
      <c r="G165" s="53" t="s">
        <v>190</v>
      </c>
      <c r="H165" s="93">
        <v>58</v>
      </c>
      <c r="I165" s="53">
        <f t="shared" si="8"/>
        <v>1972</v>
      </c>
    </row>
    <row r="166" spans="1:9" x14ac:dyDescent="0.25">
      <c r="A166" s="45">
        <v>4847</v>
      </c>
      <c r="B166" s="45" t="s">
        <v>112</v>
      </c>
      <c r="C166" s="45" t="s">
        <v>83</v>
      </c>
      <c r="D166" s="45" t="s">
        <v>215</v>
      </c>
      <c r="E166" s="45" t="s">
        <v>84</v>
      </c>
      <c r="F166" s="54">
        <v>72</v>
      </c>
      <c r="G166" s="54" t="s">
        <v>191</v>
      </c>
      <c r="H166" s="94">
        <v>58</v>
      </c>
      <c r="I166" s="54">
        <f t="shared" si="8"/>
        <v>4176</v>
      </c>
    </row>
    <row r="167" spans="1:9" x14ac:dyDescent="0.25">
      <c r="A167" s="47">
        <v>5028</v>
      </c>
      <c r="B167" s="47" t="s">
        <v>112</v>
      </c>
      <c r="C167" s="47" t="s">
        <v>83</v>
      </c>
      <c r="D167" s="47" t="s">
        <v>14</v>
      </c>
      <c r="E167" s="47" t="s">
        <v>84</v>
      </c>
      <c r="F167" s="53">
        <v>47</v>
      </c>
      <c r="G167" s="53" t="s">
        <v>190</v>
      </c>
      <c r="H167" s="93">
        <v>58</v>
      </c>
      <c r="I167" s="53">
        <f t="shared" si="8"/>
        <v>2726</v>
      </c>
    </row>
    <row r="168" spans="1:9" x14ac:dyDescent="0.25">
      <c r="F168" s="55">
        <f>SUM(F143:F167)</f>
        <v>1516.99</v>
      </c>
      <c r="I168" s="100">
        <f>I144+I149+I153+I155+I156+I158+I159+I161+I163+I165+I167</f>
        <v>38917.42</v>
      </c>
    </row>
    <row r="170" spans="1:9" x14ac:dyDescent="0.25">
      <c r="A170" s="41" t="s">
        <v>486</v>
      </c>
    </row>
    <row r="171" spans="1:9" x14ac:dyDescent="0.25">
      <c r="A171" s="45" t="s">
        <v>0</v>
      </c>
      <c r="B171" s="49" t="s">
        <v>1</v>
      </c>
      <c r="C171" s="49" t="s">
        <v>2</v>
      </c>
      <c r="D171" s="49" t="s">
        <v>3</v>
      </c>
      <c r="E171" s="49" t="s">
        <v>4</v>
      </c>
      <c r="F171" s="56" t="s">
        <v>5</v>
      </c>
      <c r="G171" s="56" t="s">
        <v>189</v>
      </c>
      <c r="H171" s="89" t="s">
        <v>491</v>
      </c>
      <c r="I171" s="96" t="s">
        <v>493</v>
      </c>
    </row>
    <row r="172" spans="1:9" x14ac:dyDescent="0.25">
      <c r="A172" s="45">
        <v>5644</v>
      </c>
      <c r="B172" s="45" t="s">
        <v>116</v>
      </c>
      <c r="C172" s="45" t="s">
        <v>89</v>
      </c>
      <c r="D172" s="45" t="s">
        <v>8</v>
      </c>
      <c r="E172" s="45" t="s">
        <v>9</v>
      </c>
      <c r="F172" s="54">
        <v>56</v>
      </c>
      <c r="G172" s="54" t="s">
        <v>191</v>
      </c>
      <c r="H172" s="94">
        <v>28</v>
      </c>
      <c r="I172" s="54">
        <f>F172*H172</f>
        <v>1568</v>
      </c>
    </row>
    <row r="173" spans="1:9" x14ac:dyDescent="0.25">
      <c r="A173" s="47">
        <v>5645</v>
      </c>
      <c r="B173" s="47" t="s">
        <v>116</v>
      </c>
      <c r="C173" s="47" t="s">
        <v>89</v>
      </c>
      <c r="D173" s="47" t="s">
        <v>14</v>
      </c>
      <c r="E173" s="47" t="s">
        <v>9</v>
      </c>
      <c r="F173" s="53">
        <v>48</v>
      </c>
      <c r="G173" s="53" t="s">
        <v>190</v>
      </c>
      <c r="H173" s="93">
        <v>28</v>
      </c>
      <c r="I173" s="53">
        <f t="shared" ref="I173:I195" si="9">F173*H173</f>
        <v>1344</v>
      </c>
    </row>
    <row r="174" spans="1:9" x14ac:dyDescent="0.25">
      <c r="A174" s="45">
        <v>5651</v>
      </c>
      <c r="B174" s="45" t="s">
        <v>217</v>
      </c>
      <c r="C174" s="45" t="s">
        <v>206</v>
      </c>
      <c r="D174" s="45" t="s">
        <v>207</v>
      </c>
      <c r="E174" s="45" t="s">
        <v>9</v>
      </c>
      <c r="F174" s="54">
        <v>75</v>
      </c>
      <c r="G174" s="54" t="s">
        <v>191</v>
      </c>
      <c r="H174" s="94">
        <v>28</v>
      </c>
      <c r="I174" s="54">
        <f t="shared" si="9"/>
        <v>2100</v>
      </c>
    </row>
    <row r="175" spans="1:9" x14ac:dyDescent="0.25">
      <c r="A175" s="45">
        <v>5679</v>
      </c>
      <c r="B175" s="45" t="s">
        <v>218</v>
      </c>
      <c r="C175" s="45" t="s">
        <v>209</v>
      </c>
      <c r="D175" s="45" t="s">
        <v>8</v>
      </c>
      <c r="E175" s="45" t="s">
        <v>9</v>
      </c>
      <c r="F175" s="54">
        <v>35</v>
      </c>
      <c r="G175" s="54" t="s">
        <v>191</v>
      </c>
      <c r="H175" s="94">
        <v>28</v>
      </c>
      <c r="I175" s="54">
        <f t="shared" si="9"/>
        <v>980</v>
      </c>
    </row>
    <row r="176" spans="1:9" x14ac:dyDescent="0.25">
      <c r="A176" s="45">
        <v>5171</v>
      </c>
      <c r="B176" s="45" t="s">
        <v>219</v>
      </c>
      <c r="C176" s="45" t="s">
        <v>220</v>
      </c>
      <c r="D176" s="45" t="s">
        <v>8</v>
      </c>
      <c r="E176" s="45" t="s">
        <v>32</v>
      </c>
      <c r="F176" s="54">
        <v>72</v>
      </c>
      <c r="G176" s="54" t="s">
        <v>191</v>
      </c>
      <c r="H176" s="94">
        <v>28</v>
      </c>
      <c r="I176" s="54">
        <f t="shared" si="9"/>
        <v>2016</v>
      </c>
    </row>
    <row r="177" spans="1:9" x14ac:dyDescent="0.25">
      <c r="A177" s="45">
        <v>1853</v>
      </c>
      <c r="B177" s="45" t="s">
        <v>117</v>
      </c>
      <c r="C177" s="45" t="s">
        <v>221</v>
      </c>
      <c r="D177" s="45" t="s">
        <v>8</v>
      </c>
      <c r="E177" s="45" t="s">
        <v>118</v>
      </c>
      <c r="F177" s="54">
        <v>74.47</v>
      </c>
      <c r="G177" s="54" t="s">
        <v>191</v>
      </c>
      <c r="H177" s="94">
        <v>28</v>
      </c>
      <c r="I177" s="54">
        <f t="shared" si="9"/>
        <v>2085.16</v>
      </c>
    </row>
    <row r="178" spans="1:9" x14ac:dyDescent="0.25">
      <c r="A178" s="47">
        <v>1852</v>
      </c>
      <c r="B178" s="47" t="s">
        <v>117</v>
      </c>
      <c r="C178" s="47" t="s">
        <v>119</v>
      </c>
      <c r="D178" s="47" t="s">
        <v>14</v>
      </c>
      <c r="E178" s="47" t="s">
        <v>118</v>
      </c>
      <c r="F178" s="53">
        <v>74.47</v>
      </c>
      <c r="G178" s="53" t="s">
        <v>190</v>
      </c>
      <c r="H178" s="93">
        <v>28</v>
      </c>
      <c r="I178" s="53">
        <f t="shared" si="9"/>
        <v>2085.16</v>
      </c>
    </row>
    <row r="179" spans="1:9" x14ac:dyDescent="0.25">
      <c r="A179" s="45">
        <v>4601</v>
      </c>
      <c r="B179" s="45" t="s">
        <v>222</v>
      </c>
      <c r="C179" s="45" t="s">
        <v>213</v>
      </c>
      <c r="D179" s="45" t="s">
        <v>8</v>
      </c>
      <c r="E179" s="45" t="s">
        <v>13</v>
      </c>
      <c r="F179" s="54">
        <v>59</v>
      </c>
      <c r="G179" s="54" t="s">
        <v>191</v>
      </c>
      <c r="H179" s="94">
        <v>28</v>
      </c>
      <c r="I179" s="54">
        <f t="shared" si="9"/>
        <v>1652</v>
      </c>
    </row>
    <row r="180" spans="1:9" x14ac:dyDescent="0.25">
      <c r="A180" s="45">
        <v>4602</v>
      </c>
      <c r="B180" s="45" t="s">
        <v>223</v>
      </c>
      <c r="C180" s="45" t="s">
        <v>213</v>
      </c>
      <c r="D180" s="45" t="s">
        <v>8</v>
      </c>
      <c r="E180" s="45" t="s">
        <v>13</v>
      </c>
      <c r="F180" s="54">
        <v>59</v>
      </c>
      <c r="G180" s="54" t="s">
        <v>191</v>
      </c>
      <c r="H180" s="94">
        <v>28</v>
      </c>
      <c r="I180" s="54">
        <f t="shared" si="9"/>
        <v>1652</v>
      </c>
    </row>
    <row r="181" spans="1:9" x14ac:dyDescent="0.25">
      <c r="A181" s="45">
        <v>5291</v>
      </c>
      <c r="B181" s="45" t="s">
        <v>120</v>
      </c>
      <c r="C181" s="45" t="s">
        <v>121</v>
      </c>
      <c r="D181" s="45" t="s">
        <v>8</v>
      </c>
      <c r="E181" s="45" t="s">
        <v>32</v>
      </c>
      <c r="F181" s="54">
        <v>67</v>
      </c>
      <c r="G181" s="54" t="s">
        <v>191</v>
      </c>
      <c r="H181" s="94">
        <v>28</v>
      </c>
      <c r="I181" s="54">
        <f t="shared" si="9"/>
        <v>1876</v>
      </c>
    </row>
    <row r="182" spans="1:9" x14ac:dyDescent="0.25">
      <c r="A182" s="47">
        <v>5292</v>
      </c>
      <c r="B182" s="47" t="s">
        <v>120</v>
      </c>
      <c r="C182" s="47" t="s">
        <v>121</v>
      </c>
      <c r="D182" s="47" t="s">
        <v>14</v>
      </c>
      <c r="E182" s="47" t="s">
        <v>32</v>
      </c>
      <c r="F182" s="53">
        <v>45</v>
      </c>
      <c r="G182" s="53" t="s">
        <v>190</v>
      </c>
      <c r="H182" s="93">
        <v>28</v>
      </c>
      <c r="I182" s="53">
        <f t="shared" si="9"/>
        <v>1260</v>
      </c>
    </row>
    <row r="183" spans="1:9" x14ac:dyDescent="0.25">
      <c r="A183" s="45">
        <v>5603</v>
      </c>
      <c r="B183" s="45" t="s">
        <v>122</v>
      </c>
      <c r="C183" s="45" t="s">
        <v>95</v>
      </c>
      <c r="D183" s="45" t="s">
        <v>8</v>
      </c>
      <c r="E183" s="45" t="s">
        <v>9</v>
      </c>
      <c r="F183" s="54">
        <v>61</v>
      </c>
      <c r="G183" s="54" t="s">
        <v>191</v>
      </c>
      <c r="H183" s="94">
        <v>28</v>
      </c>
      <c r="I183" s="54">
        <f t="shared" si="9"/>
        <v>1708</v>
      </c>
    </row>
    <row r="184" spans="1:9" x14ac:dyDescent="0.25">
      <c r="A184" s="47">
        <v>5604</v>
      </c>
      <c r="B184" s="47" t="s">
        <v>122</v>
      </c>
      <c r="C184" s="47" t="s">
        <v>95</v>
      </c>
      <c r="D184" s="47" t="s">
        <v>14</v>
      </c>
      <c r="E184" s="47" t="s">
        <v>9</v>
      </c>
      <c r="F184" s="53">
        <v>45</v>
      </c>
      <c r="G184" s="53" t="s">
        <v>190</v>
      </c>
      <c r="H184" s="93">
        <v>28</v>
      </c>
      <c r="I184" s="53">
        <f t="shared" si="9"/>
        <v>1260</v>
      </c>
    </row>
    <row r="185" spans="1:9" x14ac:dyDescent="0.25">
      <c r="A185" s="45">
        <v>4620</v>
      </c>
      <c r="B185" s="45" t="s">
        <v>123</v>
      </c>
      <c r="C185" s="45" t="s">
        <v>124</v>
      </c>
      <c r="D185" s="45" t="s">
        <v>8</v>
      </c>
      <c r="E185" s="45" t="s">
        <v>13</v>
      </c>
      <c r="F185" s="54">
        <v>58</v>
      </c>
      <c r="G185" s="54" t="s">
        <v>191</v>
      </c>
      <c r="H185" s="94">
        <v>28</v>
      </c>
      <c r="I185" s="54">
        <f t="shared" si="9"/>
        <v>1624</v>
      </c>
    </row>
    <row r="186" spans="1:9" x14ac:dyDescent="0.25">
      <c r="A186" s="47">
        <v>4621</v>
      </c>
      <c r="B186" s="47" t="s">
        <v>123</v>
      </c>
      <c r="C186" s="47" t="s">
        <v>124</v>
      </c>
      <c r="D186" s="47" t="s">
        <v>14</v>
      </c>
      <c r="E186" s="47" t="s">
        <v>13</v>
      </c>
      <c r="F186" s="53">
        <v>37</v>
      </c>
      <c r="G186" s="53" t="s">
        <v>190</v>
      </c>
      <c r="H186" s="93">
        <v>28</v>
      </c>
      <c r="I186" s="53">
        <f t="shared" si="9"/>
        <v>1036</v>
      </c>
    </row>
    <row r="187" spans="1:9" x14ac:dyDescent="0.25">
      <c r="A187" s="45">
        <v>5763</v>
      </c>
      <c r="B187" s="45" t="s">
        <v>125</v>
      </c>
      <c r="C187" s="45" t="s">
        <v>224</v>
      </c>
      <c r="D187" s="45" t="s">
        <v>8</v>
      </c>
      <c r="E187" s="45" t="s">
        <v>9</v>
      </c>
      <c r="F187" s="54">
        <v>54</v>
      </c>
      <c r="G187" s="54" t="s">
        <v>191</v>
      </c>
      <c r="H187" s="94">
        <v>28</v>
      </c>
      <c r="I187" s="54">
        <f t="shared" si="9"/>
        <v>1512</v>
      </c>
    </row>
    <row r="188" spans="1:9" x14ac:dyDescent="0.25">
      <c r="A188" s="47">
        <v>5764</v>
      </c>
      <c r="B188" s="47" t="s">
        <v>125</v>
      </c>
      <c r="C188" s="47" t="s">
        <v>126</v>
      </c>
      <c r="D188" s="47" t="s">
        <v>106</v>
      </c>
      <c r="E188" s="47" t="s">
        <v>9</v>
      </c>
      <c r="F188" s="53">
        <v>79</v>
      </c>
      <c r="G188" s="53" t="s">
        <v>190</v>
      </c>
      <c r="H188" s="93">
        <v>28</v>
      </c>
      <c r="I188" s="53">
        <f t="shared" si="9"/>
        <v>2212</v>
      </c>
    </row>
    <row r="189" spans="1:9" x14ac:dyDescent="0.25">
      <c r="A189" s="45">
        <v>5668</v>
      </c>
      <c r="B189" s="45" t="s">
        <v>127</v>
      </c>
      <c r="C189" s="45" t="s">
        <v>128</v>
      </c>
      <c r="D189" s="45" t="s">
        <v>8</v>
      </c>
      <c r="E189" s="45" t="s">
        <v>9</v>
      </c>
      <c r="F189" s="54">
        <v>66</v>
      </c>
      <c r="G189" s="54" t="s">
        <v>191</v>
      </c>
      <c r="H189" s="94">
        <v>28</v>
      </c>
      <c r="I189" s="54">
        <f t="shared" si="9"/>
        <v>1848</v>
      </c>
    </row>
    <row r="190" spans="1:9" x14ac:dyDescent="0.25">
      <c r="A190" s="47">
        <v>5669</v>
      </c>
      <c r="B190" s="47" t="s">
        <v>127</v>
      </c>
      <c r="C190" s="47" t="s">
        <v>128</v>
      </c>
      <c r="D190" s="47" t="s">
        <v>14</v>
      </c>
      <c r="E190" s="47" t="s">
        <v>9</v>
      </c>
      <c r="F190" s="53">
        <v>49</v>
      </c>
      <c r="G190" s="53" t="s">
        <v>190</v>
      </c>
      <c r="H190" s="93">
        <v>28</v>
      </c>
      <c r="I190" s="53">
        <f t="shared" si="9"/>
        <v>1372</v>
      </c>
    </row>
    <row r="191" spans="1:9" x14ac:dyDescent="0.25">
      <c r="A191" s="45">
        <v>4865</v>
      </c>
      <c r="B191" s="45" t="s">
        <v>129</v>
      </c>
      <c r="C191" s="45" t="s">
        <v>110</v>
      </c>
      <c r="D191" s="45" t="s">
        <v>8</v>
      </c>
      <c r="E191" s="45" t="s">
        <v>57</v>
      </c>
      <c r="F191" s="54">
        <v>40</v>
      </c>
      <c r="G191" s="54" t="s">
        <v>191</v>
      </c>
      <c r="H191" s="94">
        <v>28</v>
      </c>
      <c r="I191" s="54">
        <f t="shared" si="9"/>
        <v>1120</v>
      </c>
    </row>
    <row r="192" spans="1:9" x14ac:dyDescent="0.25">
      <c r="A192" s="47">
        <v>4866</v>
      </c>
      <c r="B192" s="47" t="s">
        <v>129</v>
      </c>
      <c r="C192" s="47" t="s">
        <v>110</v>
      </c>
      <c r="D192" s="47" t="s">
        <v>14</v>
      </c>
      <c r="E192" s="47" t="s">
        <v>57</v>
      </c>
      <c r="F192" s="53">
        <v>32</v>
      </c>
      <c r="G192" s="53" t="s">
        <v>190</v>
      </c>
      <c r="H192" s="93">
        <v>28</v>
      </c>
      <c r="I192" s="53">
        <f t="shared" si="9"/>
        <v>896</v>
      </c>
    </row>
    <row r="193" spans="1:9" x14ac:dyDescent="0.25">
      <c r="A193" s="45">
        <v>5029</v>
      </c>
      <c r="B193" s="45" t="s">
        <v>130</v>
      </c>
      <c r="C193" s="45" t="s">
        <v>91</v>
      </c>
      <c r="D193" s="45" t="s">
        <v>8</v>
      </c>
      <c r="E193" s="45" t="s">
        <v>76</v>
      </c>
      <c r="F193" s="54">
        <v>72</v>
      </c>
      <c r="G193" s="54" t="s">
        <v>191</v>
      </c>
      <c r="H193" s="94">
        <v>28</v>
      </c>
      <c r="I193" s="54">
        <f t="shared" si="9"/>
        <v>2016</v>
      </c>
    </row>
    <row r="194" spans="1:9" x14ac:dyDescent="0.25">
      <c r="A194" s="47">
        <v>5030</v>
      </c>
      <c r="B194" s="47" t="s">
        <v>130</v>
      </c>
      <c r="C194" s="47" t="s">
        <v>131</v>
      </c>
      <c r="D194" s="47" t="s">
        <v>14</v>
      </c>
      <c r="E194" s="47" t="s">
        <v>76</v>
      </c>
      <c r="F194" s="53">
        <v>59.99</v>
      </c>
      <c r="G194" s="53" t="s">
        <v>190</v>
      </c>
      <c r="H194" s="93">
        <v>28</v>
      </c>
      <c r="I194" s="53">
        <f t="shared" si="9"/>
        <v>1679.72</v>
      </c>
    </row>
    <row r="195" spans="1:9" x14ac:dyDescent="0.25">
      <c r="A195" s="47"/>
      <c r="B195" s="47" t="s">
        <v>25</v>
      </c>
      <c r="C195" s="47"/>
      <c r="D195" s="47"/>
      <c r="E195" s="47"/>
      <c r="F195" s="53">
        <v>59</v>
      </c>
      <c r="G195" s="53" t="s">
        <v>190</v>
      </c>
      <c r="H195" s="93">
        <v>28</v>
      </c>
      <c r="I195" s="53">
        <f t="shared" si="9"/>
        <v>1652</v>
      </c>
    </row>
    <row r="196" spans="1:9" x14ac:dyDescent="0.25">
      <c r="F196" s="55">
        <f>SUM(F172:F195)</f>
        <v>1376.93</v>
      </c>
      <c r="I196" s="100">
        <f>I173+I178+I182+I184+I186+I188+I190+I192+I194+I195</f>
        <v>14796.88</v>
      </c>
    </row>
    <row r="198" spans="1:9" x14ac:dyDescent="0.25">
      <c r="A198" s="41" t="s">
        <v>487</v>
      </c>
    </row>
    <row r="199" spans="1:9" x14ac:dyDescent="0.25">
      <c r="A199" s="45" t="s">
        <v>0</v>
      </c>
      <c r="B199" s="49" t="s">
        <v>1</v>
      </c>
      <c r="C199" s="49" t="s">
        <v>2</v>
      </c>
      <c r="D199" s="49" t="s">
        <v>3</v>
      </c>
      <c r="E199" s="49" t="s">
        <v>4</v>
      </c>
      <c r="F199" s="56" t="s">
        <v>5</v>
      </c>
      <c r="G199" s="56" t="s">
        <v>189</v>
      </c>
      <c r="H199" s="89" t="s">
        <v>491</v>
      </c>
      <c r="I199" s="96" t="s">
        <v>493</v>
      </c>
    </row>
    <row r="200" spans="1:9" x14ac:dyDescent="0.25">
      <c r="A200" s="45">
        <v>5644</v>
      </c>
      <c r="B200" s="45" t="s">
        <v>116</v>
      </c>
      <c r="C200" s="45" t="s">
        <v>89</v>
      </c>
      <c r="D200" s="45" t="s">
        <v>8</v>
      </c>
      <c r="E200" s="45" t="s">
        <v>9</v>
      </c>
      <c r="F200" s="54">
        <v>56</v>
      </c>
      <c r="G200" s="54" t="s">
        <v>191</v>
      </c>
      <c r="H200" s="94">
        <v>33</v>
      </c>
      <c r="I200" s="54">
        <f>F200*H200</f>
        <v>1848</v>
      </c>
    </row>
    <row r="201" spans="1:9" x14ac:dyDescent="0.25">
      <c r="A201" s="47">
        <v>5645</v>
      </c>
      <c r="B201" s="47" t="s">
        <v>116</v>
      </c>
      <c r="C201" s="47" t="s">
        <v>89</v>
      </c>
      <c r="D201" s="47" t="s">
        <v>14</v>
      </c>
      <c r="E201" s="47" t="s">
        <v>9</v>
      </c>
      <c r="F201" s="53">
        <v>48</v>
      </c>
      <c r="G201" s="53" t="s">
        <v>190</v>
      </c>
      <c r="H201" s="93">
        <v>33</v>
      </c>
      <c r="I201" s="53">
        <f t="shared" ref="I201:I223" si="10">F201*H201</f>
        <v>1584</v>
      </c>
    </row>
    <row r="202" spans="1:9" x14ac:dyDescent="0.25">
      <c r="A202" s="45">
        <v>5651</v>
      </c>
      <c r="B202" s="45" t="s">
        <v>217</v>
      </c>
      <c r="C202" s="45" t="s">
        <v>206</v>
      </c>
      <c r="D202" s="45" t="s">
        <v>207</v>
      </c>
      <c r="E202" s="45" t="s">
        <v>9</v>
      </c>
      <c r="F202" s="54">
        <v>75</v>
      </c>
      <c r="G202" s="54" t="s">
        <v>191</v>
      </c>
      <c r="H202" s="94">
        <v>33</v>
      </c>
      <c r="I202" s="54">
        <f t="shared" si="10"/>
        <v>2475</v>
      </c>
    </row>
    <row r="203" spans="1:9" x14ac:dyDescent="0.25">
      <c r="A203" s="45">
        <v>5679</v>
      </c>
      <c r="B203" s="45" t="s">
        <v>218</v>
      </c>
      <c r="C203" s="45" t="s">
        <v>209</v>
      </c>
      <c r="D203" s="45" t="s">
        <v>8</v>
      </c>
      <c r="E203" s="45" t="s">
        <v>9</v>
      </c>
      <c r="F203" s="54">
        <v>35</v>
      </c>
      <c r="G203" s="54" t="s">
        <v>191</v>
      </c>
      <c r="H203" s="94">
        <v>33</v>
      </c>
      <c r="I203" s="54">
        <f t="shared" si="10"/>
        <v>1155</v>
      </c>
    </row>
    <row r="204" spans="1:9" x14ac:dyDescent="0.25">
      <c r="A204" s="45">
        <v>5171</v>
      </c>
      <c r="B204" s="45" t="s">
        <v>219</v>
      </c>
      <c r="C204" s="45" t="s">
        <v>220</v>
      </c>
      <c r="D204" s="45" t="s">
        <v>8</v>
      </c>
      <c r="E204" s="45" t="s">
        <v>32</v>
      </c>
      <c r="F204" s="54">
        <v>72</v>
      </c>
      <c r="G204" s="54" t="s">
        <v>191</v>
      </c>
      <c r="H204" s="94">
        <v>33</v>
      </c>
      <c r="I204" s="54">
        <f t="shared" si="10"/>
        <v>2376</v>
      </c>
    </row>
    <row r="205" spans="1:9" x14ac:dyDescent="0.25">
      <c r="A205" s="45">
        <v>5031</v>
      </c>
      <c r="B205" s="45" t="s">
        <v>135</v>
      </c>
      <c r="C205" s="45" t="s">
        <v>91</v>
      </c>
      <c r="D205" s="45" t="s">
        <v>8</v>
      </c>
      <c r="E205" s="45" t="s">
        <v>76</v>
      </c>
      <c r="F205" s="54">
        <v>72</v>
      </c>
      <c r="G205" s="54" t="s">
        <v>191</v>
      </c>
      <c r="H205" s="94">
        <v>33</v>
      </c>
      <c r="I205" s="54">
        <f t="shared" si="10"/>
        <v>2376</v>
      </c>
    </row>
    <row r="206" spans="1:9" x14ac:dyDescent="0.25">
      <c r="A206" s="47">
        <v>5032</v>
      </c>
      <c r="B206" s="47" t="s">
        <v>135</v>
      </c>
      <c r="C206" s="47" t="s">
        <v>91</v>
      </c>
      <c r="D206" s="47" t="s">
        <v>14</v>
      </c>
      <c r="E206" s="47" t="s">
        <v>76</v>
      </c>
      <c r="F206" s="53">
        <v>59.99</v>
      </c>
      <c r="G206" s="53" t="s">
        <v>190</v>
      </c>
      <c r="H206" s="93">
        <v>33</v>
      </c>
      <c r="I206" s="53">
        <f t="shared" si="10"/>
        <v>1979.67</v>
      </c>
    </row>
    <row r="207" spans="1:9" x14ac:dyDescent="0.25">
      <c r="A207" s="45">
        <v>4601</v>
      </c>
      <c r="B207" s="45" t="s">
        <v>222</v>
      </c>
      <c r="C207" s="45" t="s">
        <v>213</v>
      </c>
      <c r="D207" s="45" t="s">
        <v>8</v>
      </c>
      <c r="E207" s="45" t="s">
        <v>13</v>
      </c>
      <c r="F207" s="54">
        <v>59</v>
      </c>
      <c r="G207" s="54" t="s">
        <v>191</v>
      </c>
      <c r="H207" s="94">
        <v>33</v>
      </c>
      <c r="I207" s="54">
        <f t="shared" si="10"/>
        <v>1947</v>
      </c>
    </row>
    <row r="208" spans="1:9" x14ac:dyDescent="0.25">
      <c r="A208" s="45">
        <v>4602</v>
      </c>
      <c r="B208" s="45" t="s">
        <v>223</v>
      </c>
      <c r="C208" s="45" t="s">
        <v>213</v>
      </c>
      <c r="D208" s="45" t="s">
        <v>8</v>
      </c>
      <c r="E208" s="45" t="s">
        <v>13</v>
      </c>
      <c r="F208" s="54">
        <v>59</v>
      </c>
      <c r="G208" s="54" t="s">
        <v>191</v>
      </c>
      <c r="H208" s="94">
        <v>33</v>
      </c>
      <c r="I208" s="54">
        <f t="shared" si="10"/>
        <v>1947</v>
      </c>
    </row>
    <row r="209" spans="1:9" x14ac:dyDescent="0.25">
      <c r="A209" s="45">
        <v>5291</v>
      </c>
      <c r="B209" s="45" t="s">
        <v>120</v>
      </c>
      <c r="C209" s="45" t="s">
        <v>121</v>
      </c>
      <c r="D209" s="45" t="s">
        <v>8</v>
      </c>
      <c r="E209" s="45" t="s">
        <v>32</v>
      </c>
      <c r="F209" s="54">
        <v>67</v>
      </c>
      <c r="G209" s="54" t="s">
        <v>191</v>
      </c>
      <c r="H209" s="94">
        <v>33</v>
      </c>
      <c r="I209" s="54">
        <f t="shared" si="10"/>
        <v>2211</v>
      </c>
    </row>
    <row r="210" spans="1:9" x14ac:dyDescent="0.25">
      <c r="A210" s="47">
        <v>5292</v>
      </c>
      <c r="B210" s="47" t="s">
        <v>120</v>
      </c>
      <c r="C210" s="47" t="s">
        <v>121</v>
      </c>
      <c r="D210" s="47" t="s">
        <v>14</v>
      </c>
      <c r="E210" s="47" t="s">
        <v>32</v>
      </c>
      <c r="F210" s="53">
        <v>45</v>
      </c>
      <c r="G210" s="53" t="s">
        <v>190</v>
      </c>
      <c r="H210" s="93">
        <v>33</v>
      </c>
      <c r="I210" s="53">
        <f t="shared" si="10"/>
        <v>1485</v>
      </c>
    </row>
    <row r="211" spans="1:9" x14ac:dyDescent="0.25">
      <c r="A211" s="45">
        <v>5603</v>
      </c>
      <c r="B211" s="45" t="s">
        <v>122</v>
      </c>
      <c r="C211" s="45" t="s">
        <v>95</v>
      </c>
      <c r="D211" s="45" t="s">
        <v>8</v>
      </c>
      <c r="E211" s="45" t="s">
        <v>9</v>
      </c>
      <c r="F211" s="54">
        <v>61</v>
      </c>
      <c r="G211" s="54" t="s">
        <v>191</v>
      </c>
      <c r="H211" s="94">
        <v>33</v>
      </c>
      <c r="I211" s="54">
        <f t="shared" si="10"/>
        <v>2013</v>
      </c>
    </row>
    <row r="212" spans="1:9" x14ac:dyDescent="0.25">
      <c r="A212" s="47">
        <v>5604</v>
      </c>
      <c r="B212" s="47" t="s">
        <v>122</v>
      </c>
      <c r="C212" s="47" t="s">
        <v>95</v>
      </c>
      <c r="D212" s="47" t="s">
        <v>14</v>
      </c>
      <c r="E212" s="47" t="s">
        <v>9</v>
      </c>
      <c r="F212" s="53">
        <v>45</v>
      </c>
      <c r="G212" s="53" t="s">
        <v>190</v>
      </c>
      <c r="H212" s="93">
        <v>33</v>
      </c>
      <c r="I212" s="53">
        <f t="shared" si="10"/>
        <v>1485</v>
      </c>
    </row>
    <row r="213" spans="1:9" x14ac:dyDescent="0.25">
      <c r="A213" s="45">
        <v>4620</v>
      </c>
      <c r="B213" s="45" t="s">
        <v>123</v>
      </c>
      <c r="C213" s="45" t="s">
        <v>124</v>
      </c>
      <c r="D213" s="45" t="s">
        <v>8</v>
      </c>
      <c r="E213" s="45" t="s">
        <v>13</v>
      </c>
      <c r="F213" s="54">
        <v>58</v>
      </c>
      <c r="G213" s="54" t="s">
        <v>191</v>
      </c>
      <c r="H213" s="94">
        <v>33</v>
      </c>
      <c r="I213" s="54">
        <f t="shared" si="10"/>
        <v>1914</v>
      </c>
    </row>
    <row r="214" spans="1:9" x14ac:dyDescent="0.25">
      <c r="A214" s="47">
        <v>4621</v>
      </c>
      <c r="B214" s="47" t="s">
        <v>123</v>
      </c>
      <c r="C214" s="47" t="s">
        <v>124</v>
      </c>
      <c r="D214" s="47" t="s">
        <v>14</v>
      </c>
      <c r="E214" s="47" t="s">
        <v>13</v>
      </c>
      <c r="F214" s="53">
        <v>37</v>
      </c>
      <c r="G214" s="53" t="s">
        <v>190</v>
      </c>
      <c r="H214" s="93">
        <v>33</v>
      </c>
      <c r="I214" s="53">
        <f t="shared" si="10"/>
        <v>1221</v>
      </c>
    </row>
    <row r="215" spans="1:9" x14ac:dyDescent="0.25">
      <c r="A215" s="45">
        <v>5763</v>
      </c>
      <c r="B215" s="45" t="s">
        <v>125</v>
      </c>
      <c r="C215" s="45" t="s">
        <v>224</v>
      </c>
      <c r="D215" s="45" t="s">
        <v>8</v>
      </c>
      <c r="E215" s="45" t="s">
        <v>9</v>
      </c>
      <c r="F215" s="54">
        <v>54</v>
      </c>
      <c r="G215" s="54" t="s">
        <v>191</v>
      </c>
      <c r="H215" s="94">
        <v>33</v>
      </c>
      <c r="I215" s="54">
        <f t="shared" si="10"/>
        <v>1782</v>
      </c>
    </row>
    <row r="216" spans="1:9" x14ac:dyDescent="0.25">
      <c r="A216" s="47">
        <v>5764</v>
      </c>
      <c r="B216" s="47" t="s">
        <v>125</v>
      </c>
      <c r="C216" s="47" t="s">
        <v>126</v>
      </c>
      <c r="D216" s="47" t="s">
        <v>106</v>
      </c>
      <c r="E216" s="47" t="s">
        <v>9</v>
      </c>
      <c r="F216" s="53">
        <v>79</v>
      </c>
      <c r="G216" s="53" t="s">
        <v>190</v>
      </c>
      <c r="H216" s="93">
        <v>33</v>
      </c>
      <c r="I216" s="53">
        <f t="shared" si="10"/>
        <v>2607</v>
      </c>
    </row>
    <row r="217" spans="1:9" x14ac:dyDescent="0.25">
      <c r="A217" s="45">
        <v>5668</v>
      </c>
      <c r="B217" s="45" t="s">
        <v>127</v>
      </c>
      <c r="C217" s="45" t="s">
        <v>128</v>
      </c>
      <c r="D217" s="45" t="s">
        <v>8</v>
      </c>
      <c r="E217" s="45" t="s">
        <v>9</v>
      </c>
      <c r="F217" s="54">
        <v>66</v>
      </c>
      <c r="G217" s="54" t="s">
        <v>191</v>
      </c>
      <c r="H217" s="94">
        <v>33</v>
      </c>
      <c r="I217" s="54">
        <f t="shared" si="10"/>
        <v>2178</v>
      </c>
    </row>
    <row r="218" spans="1:9" x14ac:dyDescent="0.25">
      <c r="A218" s="47">
        <v>5669</v>
      </c>
      <c r="B218" s="47" t="s">
        <v>127</v>
      </c>
      <c r="C218" s="47" t="s">
        <v>128</v>
      </c>
      <c r="D218" s="47" t="s">
        <v>14</v>
      </c>
      <c r="E218" s="47" t="s">
        <v>9</v>
      </c>
      <c r="F218" s="53">
        <v>49</v>
      </c>
      <c r="G218" s="53" t="s">
        <v>190</v>
      </c>
      <c r="H218" s="93">
        <v>33</v>
      </c>
      <c r="I218" s="53">
        <f t="shared" si="10"/>
        <v>1617</v>
      </c>
    </row>
    <row r="219" spans="1:9" x14ac:dyDescent="0.25">
      <c r="A219" s="45">
        <v>4865</v>
      </c>
      <c r="B219" s="45" t="s">
        <v>129</v>
      </c>
      <c r="C219" s="45" t="s">
        <v>110</v>
      </c>
      <c r="D219" s="45" t="s">
        <v>8</v>
      </c>
      <c r="E219" s="45" t="s">
        <v>57</v>
      </c>
      <c r="F219" s="54">
        <v>40</v>
      </c>
      <c r="G219" s="54" t="s">
        <v>191</v>
      </c>
      <c r="H219" s="94">
        <v>33</v>
      </c>
      <c r="I219" s="54">
        <f t="shared" si="10"/>
        <v>1320</v>
      </c>
    </row>
    <row r="220" spans="1:9" x14ac:dyDescent="0.25">
      <c r="A220" s="47">
        <v>4866</v>
      </c>
      <c r="B220" s="47" t="s">
        <v>129</v>
      </c>
      <c r="C220" s="47" t="s">
        <v>110</v>
      </c>
      <c r="D220" s="47" t="s">
        <v>14</v>
      </c>
      <c r="E220" s="47" t="s">
        <v>57</v>
      </c>
      <c r="F220" s="53">
        <v>32</v>
      </c>
      <c r="G220" s="53" t="s">
        <v>190</v>
      </c>
      <c r="H220" s="93">
        <v>33</v>
      </c>
      <c r="I220" s="53">
        <f t="shared" si="10"/>
        <v>1056</v>
      </c>
    </row>
    <row r="221" spans="1:9" x14ac:dyDescent="0.25">
      <c r="A221" s="45">
        <v>4849</v>
      </c>
      <c r="B221" s="45" t="s">
        <v>136</v>
      </c>
      <c r="C221" s="45" t="s">
        <v>83</v>
      </c>
      <c r="D221" s="45" t="s">
        <v>8</v>
      </c>
      <c r="E221" s="45" t="s">
        <v>84</v>
      </c>
      <c r="F221" s="54">
        <v>72</v>
      </c>
      <c r="G221" s="54" t="s">
        <v>191</v>
      </c>
      <c r="H221" s="94">
        <v>33</v>
      </c>
      <c r="I221" s="54">
        <f t="shared" si="10"/>
        <v>2376</v>
      </c>
    </row>
    <row r="222" spans="1:9" x14ac:dyDescent="0.25">
      <c r="A222" s="47">
        <v>4850</v>
      </c>
      <c r="B222" s="47" t="s">
        <v>136</v>
      </c>
      <c r="C222" s="47" t="s">
        <v>83</v>
      </c>
      <c r="D222" s="47" t="s">
        <v>14</v>
      </c>
      <c r="E222" s="47" t="s">
        <v>84</v>
      </c>
      <c r="F222" s="53">
        <v>47</v>
      </c>
      <c r="G222" s="53" t="s">
        <v>190</v>
      </c>
      <c r="H222" s="93">
        <v>33</v>
      </c>
      <c r="I222" s="53">
        <f t="shared" si="10"/>
        <v>1551</v>
      </c>
    </row>
    <row r="223" spans="1:9" x14ac:dyDescent="0.25">
      <c r="A223" s="47"/>
      <c r="B223" s="47" t="s">
        <v>25</v>
      </c>
      <c r="C223" s="47"/>
      <c r="D223" s="47"/>
      <c r="E223" s="47"/>
      <c r="F223" s="53">
        <v>59</v>
      </c>
      <c r="G223" s="53" t="s">
        <v>190</v>
      </c>
      <c r="H223" s="93">
        <v>33</v>
      </c>
      <c r="I223" s="53">
        <f t="shared" si="10"/>
        <v>1947</v>
      </c>
    </row>
    <row r="224" spans="1:9" x14ac:dyDescent="0.25">
      <c r="F224" s="55">
        <f>SUM(F200:F223)</f>
        <v>1346.99</v>
      </c>
      <c r="I224" s="100">
        <f>I201+I206+I210+I212+I214+I216+I218+I220+I222+I223</f>
        <v>16532.669999999998</v>
      </c>
    </row>
    <row r="225" spans="1:9" x14ac:dyDescent="0.25">
      <c r="A225" s="41" t="s">
        <v>488</v>
      </c>
    </row>
    <row r="226" spans="1:9" x14ac:dyDescent="0.25">
      <c r="A226" s="45" t="s">
        <v>0</v>
      </c>
      <c r="B226" s="49" t="s">
        <v>1</v>
      </c>
      <c r="C226" s="49" t="s">
        <v>2</v>
      </c>
      <c r="D226" s="49" t="s">
        <v>3</v>
      </c>
      <c r="E226" s="49" t="s">
        <v>4</v>
      </c>
      <c r="F226" s="56" t="s">
        <v>5</v>
      </c>
      <c r="G226" s="49" t="s">
        <v>189</v>
      </c>
      <c r="H226" s="89" t="s">
        <v>491</v>
      </c>
      <c r="I226" s="96" t="s">
        <v>493</v>
      </c>
    </row>
    <row r="227" spans="1:9" x14ac:dyDescent="0.25">
      <c r="A227" s="45">
        <v>5646</v>
      </c>
      <c r="B227" s="45" t="s">
        <v>140</v>
      </c>
      <c r="C227" s="45" t="s">
        <v>89</v>
      </c>
      <c r="D227" s="45" t="s">
        <v>8</v>
      </c>
      <c r="E227" s="45" t="s">
        <v>9</v>
      </c>
      <c r="F227" s="54">
        <v>67</v>
      </c>
      <c r="G227" s="45" t="s">
        <v>191</v>
      </c>
      <c r="H227" s="94">
        <v>17</v>
      </c>
      <c r="I227" s="54">
        <f>F227*H227</f>
        <v>1139</v>
      </c>
    </row>
    <row r="228" spans="1:9" x14ac:dyDescent="0.25">
      <c r="A228" s="47">
        <v>5647</v>
      </c>
      <c r="B228" s="47" t="s">
        <v>140</v>
      </c>
      <c r="C228" s="47" t="s">
        <v>89</v>
      </c>
      <c r="D228" s="47" t="s">
        <v>14</v>
      </c>
      <c r="E228" s="47" t="s">
        <v>9</v>
      </c>
      <c r="F228" s="53">
        <v>48</v>
      </c>
      <c r="G228" s="47" t="s">
        <v>190</v>
      </c>
      <c r="H228" s="93">
        <v>17</v>
      </c>
      <c r="I228" s="53">
        <f t="shared" ref="I228:I253" si="11">F228*H228</f>
        <v>816</v>
      </c>
    </row>
    <row r="229" spans="1:9" x14ac:dyDescent="0.25">
      <c r="A229" s="45">
        <v>5652</v>
      </c>
      <c r="B229" s="45" t="s">
        <v>227</v>
      </c>
      <c r="C229" s="45" t="s">
        <v>206</v>
      </c>
      <c r="D229" s="45" t="s">
        <v>207</v>
      </c>
      <c r="E229" s="45" t="s">
        <v>9</v>
      </c>
      <c r="F229" s="54">
        <v>75</v>
      </c>
      <c r="G229" s="45" t="s">
        <v>191</v>
      </c>
      <c r="H229" s="94">
        <v>17</v>
      </c>
      <c r="I229" s="54">
        <f t="shared" si="11"/>
        <v>1275</v>
      </c>
    </row>
    <row r="230" spans="1:9" x14ac:dyDescent="0.25">
      <c r="A230" s="45">
        <v>5680</v>
      </c>
      <c r="B230" s="45" t="s">
        <v>228</v>
      </c>
      <c r="C230" s="45" t="s">
        <v>209</v>
      </c>
      <c r="D230" s="45" t="s">
        <v>8</v>
      </c>
      <c r="E230" s="45" t="s">
        <v>9</v>
      </c>
      <c r="F230" s="54">
        <v>35</v>
      </c>
      <c r="G230" s="45" t="s">
        <v>191</v>
      </c>
      <c r="H230" s="94">
        <v>17</v>
      </c>
      <c r="I230" s="54">
        <f t="shared" si="11"/>
        <v>595</v>
      </c>
    </row>
    <row r="231" spans="1:9" x14ac:dyDescent="0.25">
      <c r="A231" s="45">
        <v>5172</v>
      </c>
      <c r="B231" s="45" t="s">
        <v>229</v>
      </c>
      <c r="C231" s="45" t="s">
        <v>230</v>
      </c>
      <c r="D231" s="45" t="s">
        <v>8</v>
      </c>
      <c r="E231" s="45" t="s">
        <v>32</v>
      </c>
      <c r="F231" s="54">
        <v>72</v>
      </c>
      <c r="G231" s="45" t="s">
        <v>191</v>
      </c>
      <c r="H231" s="94">
        <v>17</v>
      </c>
      <c r="I231" s="54">
        <f t="shared" si="11"/>
        <v>1224</v>
      </c>
    </row>
    <row r="232" spans="1:9" x14ac:dyDescent="0.25">
      <c r="A232" s="45">
        <v>2954</v>
      </c>
      <c r="B232" s="45" t="s">
        <v>141</v>
      </c>
      <c r="C232" s="45" t="s">
        <v>142</v>
      </c>
      <c r="D232" s="45" t="s">
        <v>8</v>
      </c>
      <c r="E232" s="45" t="s">
        <v>118</v>
      </c>
      <c r="F232" s="54">
        <v>74.47</v>
      </c>
      <c r="G232" s="45" t="s">
        <v>191</v>
      </c>
      <c r="H232" s="94">
        <v>17</v>
      </c>
      <c r="I232" s="54">
        <f t="shared" si="11"/>
        <v>1265.99</v>
      </c>
    </row>
    <row r="233" spans="1:9" x14ac:dyDescent="0.25">
      <c r="A233" s="47">
        <v>2953</v>
      </c>
      <c r="B233" s="47" t="s">
        <v>141</v>
      </c>
      <c r="C233" s="47" t="s">
        <v>142</v>
      </c>
      <c r="D233" s="47" t="s">
        <v>14</v>
      </c>
      <c r="E233" s="47" t="s">
        <v>118</v>
      </c>
      <c r="F233" s="53">
        <v>74.47</v>
      </c>
      <c r="G233" s="47" t="s">
        <v>190</v>
      </c>
      <c r="H233" s="93">
        <v>17</v>
      </c>
      <c r="I233" s="53">
        <f t="shared" si="11"/>
        <v>1265.99</v>
      </c>
    </row>
    <row r="234" spans="1:9" x14ac:dyDescent="0.25">
      <c r="A234" s="45">
        <v>4603</v>
      </c>
      <c r="B234" s="45" t="s">
        <v>231</v>
      </c>
      <c r="C234" s="45" t="s">
        <v>213</v>
      </c>
      <c r="D234" s="45" t="s">
        <v>8</v>
      </c>
      <c r="E234" s="45" t="s">
        <v>13</v>
      </c>
      <c r="F234" s="54">
        <v>59</v>
      </c>
      <c r="G234" s="45" t="s">
        <v>191</v>
      </c>
      <c r="H234" s="94">
        <v>17</v>
      </c>
      <c r="I234" s="54">
        <f t="shared" si="11"/>
        <v>1003</v>
      </c>
    </row>
    <row r="235" spans="1:9" x14ac:dyDescent="0.25">
      <c r="A235" s="45">
        <v>4604</v>
      </c>
      <c r="B235" s="45" t="s">
        <v>232</v>
      </c>
      <c r="C235" s="45" t="s">
        <v>213</v>
      </c>
      <c r="D235" s="45" t="s">
        <v>8</v>
      </c>
      <c r="E235" s="45" t="s">
        <v>13</v>
      </c>
      <c r="F235" s="54">
        <v>59</v>
      </c>
      <c r="G235" s="45" t="s">
        <v>191</v>
      </c>
      <c r="H235" s="94">
        <v>17</v>
      </c>
      <c r="I235" s="54">
        <f t="shared" si="11"/>
        <v>1003</v>
      </c>
    </row>
    <row r="236" spans="1:9" x14ac:dyDescent="0.25">
      <c r="A236" s="45">
        <v>4497</v>
      </c>
      <c r="B236" s="45" t="s">
        <v>143</v>
      </c>
      <c r="C236" s="45" t="s">
        <v>144</v>
      </c>
      <c r="D236" s="45" t="s">
        <v>8</v>
      </c>
      <c r="E236" s="45" t="s">
        <v>13</v>
      </c>
      <c r="F236" s="54">
        <v>59</v>
      </c>
      <c r="G236" s="45" t="s">
        <v>191</v>
      </c>
      <c r="H236" s="94">
        <v>17</v>
      </c>
      <c r="I236" s="54">
        <f t="shared" si="11"/>
        <v>1003</v>
      </c>
    </row>
    <row r="237" spans="1:9" x14ac:dyDescent="0.25">
      <c r="A237" s="47">
        <v>4498</v>
      </c>
      <c r="B237" s="47" t="s">
        <v>143</v>
      </c>
      <c r="C237" s="47" t="s">
        <v>144</v>
      </c>
      <c r="D237" s="47" t="s">
        <v>14</v>
      </c>
      <c r="E237" s="47" t="s">
        <v>13</v>
      </c>
      <c r="F237" s="53">
        <v>44</v>
      </c>
      <c r="G237" s="47" t="s">
        <v>190</v>
      </c>
      <c r="H237" s="93">
        <v>17</v>
      </c>
      <c r="I237" s="53">
        <f t="shared" si="11"/>
        <v>748</v>
      </c>
    </row>
    <row r="238" spans="1:9" x14ac:dyDescent="0.25">
      <c r="A238" s="45">
        <v>5674</v>
      </c>
      <c r="B238" s="45" t="s">
        <v>145</v>
      </c>
      <c r="C238" s="45" t="s">
        <v>146</v>
      </c>
      <c r="D238" s="45" t="s">
        <v>8</v>
      </c>
      <c r="E238" s="45" t="s">
        <v>9</v>
      </c>
      <c r="F238" s="54">
        <v>52</v>
      </c>
      <c r="G238" s="45" t="s">
        <v>191</v>
      </c>
      <c r="H238" s="94">
        <v>17</v>
      </c>
      <c r="I238" s="54">
        <f t="shared" si="11"/>
        <v>884</v>
      </c>
    </row>
    <row r="239" spans="1:9" x14ac:dyDescent="0.25">
      <c r="A239" s="47">
        <v>5675</v>
      </c>
      <c r="B239" s="47" t="s">
        <v>145</v>
      </c>
      <c r="C239" s="47" t="s">
        <v>146</v>
      </c>
      <c r="D239" s="47" t="s">
        <v>14</v>
      </c>
      <c r="E239" s="47" t="s">
        <v>9</v>
      </c>
      <c r="F239" s="53">
        <v>48</v>
      </c>
      <c r="G239" s="47" t="s">
        <v>190</v>
      </c>
      <c r="H239" s="93">
        <v>17</v>
      </c>
      <c r="I239" s="53">
        <f t="shared" si="11"/>
        <v>816</v>
      </c>
    </row>
    <row r="240" spans="1:9" x14ac:dyDescent="0.25">
      <c r="A240" s="45">
        <v>5589</v>
      </c>
      <c r="B240" s="45" t="s">
        <v>147</v>
      </c>
      <c r="C240" s="45" t="s">
        <v>233</v>
      </c>
      <c r="D240" s="45" t="s">
        <v>8</v>
      </c>
      <c r="E240" s="45" t="s">
        <v>9</v>
      </c>
      <c r="F240" s="54">
        <v>59</v>
      </c>
      <c r="G240" s="45" t="s">
        <v>191</v>
      </c>
      <c r="H240" s="94">
        <v>17</v>
      </c>
      <c r="I240" s="54">
        <f t="shared" si="11"/>
        <v>1003</v>
      </c>
    </row>
    <row r="241" spans="1:9" x14ac:dyDescent="0.25">
      <c r="A241" s="47">
        <v>5590</v>
      </c>
      <c r="B241" s="47" t="s">
        <v>147</v>
      </c>
      <c r="C241" s="47" t="s">
        <v>148</v>
      </c>
      <c r="D241" s="47" t="s">
        <v>14</v>
      </c>
      <c r="E241" s="47" t="s">
        <v>9</v>
      </c>
      <c r="F241" s="53">
        <v>49</v>
      </c>
      <c r="G241" s="47" t="s">
        <v>190</v>
      </c>
      <c r="H241" s="93">
        <v>17</v>
      </c>
      <c r="I241" s="53">
        <f t="shared" si="11"/>
        <v>833</v>
      </c>
    </row>
    <row r="242" spans="1:9" x14ac:dyDescent="0.25">
      <c r="A242" s="45">
        <v>5605</v>
      </c>
      <c r="B242" s="45" t="s">
        <v>149</v>
      </c>
      <c r="C242" s="45" t="s">
        <v>95</v>
      </c>
      <c r="D242" s="45" t="s">
        <v>8</v>
      </c>
      <c r="E242" s="45" t="s">
        <v>9</v>
      </c>
      <c r="F242" s="54">
        <v>61</v>
      </c>
      <c r="G242" s="45" t="s">
        <v>191</v>
      </c>
      <c r="H242" s="94">
        <v>17</v>
      </c>
      <c r="I242" s="54">
        <f t="shared" si="11"/>
        <v>1037</v>
      </c>
    </row>
    <row r="243" spans="1:9" x14ac:dyDescent="0.25">
      <c r="A243" s="47">
        <v>5606</v>
      </c>
      <c r="B243" s="47" t="s">
        <v>149</v>
      </c>
      <c r="C243" s="47" t="s">
        <v>95</v>
      </c>
      <c r="D243" s="47" t="s">
        <v>14</v>
      </c>
      <c r="E243" s="47" t="s">
        <v>9</v>
      </c>
      <c r="F243" s="53">
        <v>45</v>
      </c>
      <c r="G243" s="47" t="s">
        <v>190</v>
      </c>
      <c r="H243" s="93">
        <v>17</v>
      </c>
      <c r="I243" s="53">
        <f t="shared" si="11"/>
        <v>765</v>
      </c>
    </row>
    <row r="244" spans="1:9" x14ac:dyDescent="0.25">
      <c r="A244" s="45">
        <v>5280</v>
      </c>
      <c r="B244" s="45" t="s">
        <v>150</v>
      </c>
      <c r="C244" s="45" t="s">
        <v>151</v>
      </c>
      <c r="D244" s="45" t="s">
        <v>8</v>
      </c>
      <c r="E244" s="45" t="s">
        <v>32</v>
      </c>
      <c r="F244" s="54">
        <v>62</v>
      </c>
      <c r="G244" s="45" t="s">
        <v>191</v>
      </c>
      <c r="H244" s="94">
        <v>17</v>
      </c>
      <c r="I244" s="54">
        <f t="shared" si="11"/>
        <v>1054</v>
      </c>
    </row>
    <row r="245" spans="1:9" x14ac:dyDescent="0.25">
      <c r="A245" s="47">
        <v>5281</v>
      </c>
      <c r="B245" s="47" t="s">
        <v>150</v>
      </c>
      <c r="C245" s="47" t="s">
        <v>151</v>
      </c>
      <c r="D245" s="47" t="s">
        <v>14</v>
      </c>
      <c r="E245" s="47" t="s">
        <v>32</v>
      </c>
      <c r="F245" s="53">
        <v>36</v>
      </c>
      <c r="G245" s="47" t="s">
        <v>190</v>
      </c>
      <c r="H245" s="93">
        <v>17</v>
      </c>
      <c r="I245" s="53">
        <f t="shared" si="11"/>
        <v>612</v>
      </c>
    </row>
    <row r="246" spans="1:9" x14ac:dyDescent="0.25">
      <c r="A246" s="45">
        <v>5765</v>
      </c>
      <c r="B246" s="45" t="s">
        <v>152</v>
      </c>
      <c r="C246" s="45" t="s">
        <v>153</v>
      </c>
      <c r="D246" s="45" t="s">
        <v>8</v>
      </c>
      <c r="E246" s="45" t="s">
        <v>9</v>
      </c>
      <c r="F246" s="54">
        <v>54</v>
      </c>
      <c r="G246" s="45" t="s">
        <v>191</v>
      </c>
      <c r="H246" s="94">
        <v>17</v>
      </c>
      <c r="I246" s="54">
        <f t="shared" si="11"/>
        <v>918</v>
      </c>
    </row>
    <row r="247" spans="1:9" x14ac:dyDescent="0.25">
      <c r="A247" s="47">
        <v>5766</v>
      </c>
      <c r="B247" s="47" t="s">
        <v>152</v>
      </c>
      <c r="C247" s="47" t="s">
        <v>153</v>
      </c>
      <c r="D247" s="47" t="s">
        <v>106</v>
      </c>
      <c r="E247" s="47" t="s">
        <v>9</v>
      </c>
      <c r="F247" s="53">
        <v>89</v>
      </c>
      <c r="G247" s="47" t="s">
        <v>190</v>
      </c>
      <c r="H247" s="93">
        <v>17</v>
      </c>
      <c r="I247" s="53">
        <f t="shared" si="11"/>
        <v>1513</v>
      </c>
    </row>
    <row r="248" spans="1:9" x14ac:dyDescent="0.25">
      <c r="A248" s="45">
        <v>5670</v>
      </c>
      <c r="B248" s="45" t="s">
        <v>154</v>
      </c>
      <c r="C248" s="45" t="s">
        <v>128</v>
      </c>
      <c r="D248" s="45" t="s">
        <v>8</v>
      </c>
      <c r="E248" s="45" t="s">
        <v>9</v>
      </c>
      <c r="F248" s="54">
        <v>66</v>
      </c>
      <c r="G248" s="45" t="s">
        <v>191</v>
      </c>
      <c r="H248" s="94">
        <v>17</v>
      </c>
      <c r="I248" s="54">
        <f t="shared" si="11"/>
        <v>1122</v>
      </c>
    </row>
    <row r="249" spans="1:9" x14ac:dyDescent="0.25">
      <c r="A249" s="47">
        <v>5671</v>
      </c>
      <c r="B249" s="47" t="s">
        <v>154</v>
      </c>
      <c r="C249" s="47" t="s">
        <v>128</v>
      </c>
      <c r="D249" s="47" t="s">
        <v>14</v>
      </c>
      <c r="E249" s="47" t="s">
        <v>9</v>
      </c>
      <c r="F249" s="53">
        <v>49</v>
      </c>
      <c r="G249" s="47" t="s">
        <v>190</v>
      </c>
      <c r="H249" s="93">
        <v>17</v>
      </c>
      <c r="I249" s="53">
        <f t="shared" si="11"/>
        <v>833</v>
      </c>
    </row>
    <row r="250" spans="1:9" x14ac:dyDescent="0.25">
      <c r="A250" s="45">
        <v>4867</v>
      </c>
      <c r="B250" s="45" t="s">
        <v>234</v>
      </c>
      <c r="C250" s="45" t="s">
        <v>235</v>
      </c>
      <c r="D250" s="45" t="s">
        <v>8</v>
      </c>
      <c r="E250" s="45" t="s">
        <v>57</v>
      </c>
      <c r="F250" s="54">
        <v>45</v>
      </c>
      <c r="G250" s="45" t="s">
        <v>191</v>
      </c>
      <c r="H250" s="94">
        <v>17</v>
      </c>
      <c r="I250" s="54">
        <f t="shared" si="11"/>
        <v>765</v>
      </c>
    </row>
    <row r="251" spans="1:9" x14ac:dyDescent="0.25">
      <c r="A251" s="45">
        <v>5031</v>
      </c>
      <c r="B251" s="45" t="s">
        <v>130</v>
      </c>
      <c r="C251" s="45" t="s">
        <v>91</v>
      </c>
      <c r="D251" s="45" t="s">
        <v>8</v>
      </c>
      <c r="E251" s="45" t="s">
        <v>76</v>
      </c>
      <c r="F251" s="54">
        <v>72</v>
      </c>
      <c r="G251" s="45" t="s">
        <v>191</v>
      </c>
      <c r="H251" s="94">
        <v>17</v>
      </c>
      <c r="I251" s="54">
        <f t="shared" si="11"/>
        <v>1224</v>
      </c>
    </row>
    <row r="252" spans="1:9" x14ac:dyDescent="0.25">
      <c r="A252" s="47">
        <v>5032</v>
      </c>
      <c r="B252" s="47" t="s">
        <v>130</v>
      </c>
      <c r="C252" s="47" t="s">
        <v>155</v>
      </c>
      <c r="D252" s="47" t="s">
        <v>14</v>
      </c>
      <c r="E252" s="47" t="s">
        <v>76</v>
      </c>
      <c r="F252" s="53">
        <v>59.99</v>
      </c>
      <c r="G252" s="47" t="s">
        <v>190</v>
      </c>
      <c r="H252" s="93">
        <v>17</v>
      </c>
      <c r="I252" s="53">
        <f t="shared" si="11"/>
        <v>1019.83</v>
      </c>
    </row>
    <row r="253" spans="1:9" x14ac:dyDescent="0.25">
      <c r="A253" s="47"/>
      <c r="B253" s="47" t="s">
        <v>25</v>
      </c>
      <c r="C253" s="47"/>
      <c r="D253" s="47"/>
      <c r="E253" s="47"/>
      <c r="F253" s="53">
        <v>59</v>
      </c>
      <c r="G253" s="47" t="s">
        <v>190</v>
      </c>
      <c r="H253" s="93">
        <v>17</v>
      </c>
      <c r="I253" s="53">
        <f t="shared" si="11"/>
        <v>1003</v>
      </c>
    </row>
    <row r="254" spans="1:9" x14ac:dyDescent="0.25">
      <c r="F254" s="55">
        <f>SUM(F227:F253)</f>
        <v>1572.93</v>
      </c>
      <c r="I254" s="100">
        <f>I228+I233+I237+I239+I241+I243+I245+I247+I249+I252+I253</f>
        <v>10224.82</v>
      </c>
    </row>
    <row r="256" spans="1:9" x14ac:dyDescent="0.25">
      <c r="A256" s="41" t="s">
        <v>489</v>
      </c>
    </row>
    <row r="257" spans="1:9" x14ac:dyDescent="0.25">
      <c r="A257" s="45" t="s">
        <v>0</v>
      </c>
      <c r="B257" s="49" t="s">
        <v>1</v>
      </c>
      <c r="C257" s="49" t="s">
        <v>2</v>
      </c>
      <c r="D257" s="49" t="s">
        <v>3</v>
      </c>
      <c r="E257" s="49" t="s">
        <v>4</v>
      </c>
      <c r="F257" s="56" t="s">
        <v>5</v>
      </c>
      <c r="G257" s="56" t="s">
        <v>189</v>
      </c>
      <c r="H257" s="89" t="s">
        <v>491</v>
      </c>
      <c r="I257" s="96" t="s">
        <v>493</v>
      </c>
    </row>
    <row r="258" spans="1:9" x14ac:dyDescent="0.25">
      <c r="A258" s="45">
        <v>5646</v>
      </c>
      <c r="B258" s="45" t="s">
        <v>140</v>
      </c>
      <c r="C258" s="45" t="s">
        <v>89</v>
      </c>
      <c r="D258" s="45" t="s">
        <v>8</v>
      </c>
      <c r="E258" s="45" t="s">
        <v>9</v>
      </c>
      <c r="F258" s="54">
        <v>67</v>
      </c>
      <c r="G258" s="54" t="s">
        <v>191</v>
      </c>
      <c r="H258" s="94">
        <v>21</v>
      </c>
      <c r="I258" s="54">
        <f>F258*H258</f>
        <v>1407</v>
      </c>
    </row>
    <row r="259" spans="1:9" x14ac:dyDescent="0.25">
      <c r="A259" s="47">
        <v>5647</v>
      </c>
      <c r="B259" s="47" t="s">
        <v>140</v>
      </c>
      <c r="C259" s="47" t="s">
        <v>89</v>
      </c>
      <c r="D259" s="47" t="s">
        <v>14</v>
      </c>
      <c r="E259" s="47" t="s">
        <v>9</v>
      </c>
      <c r="F259" s="53">
        <v>48</v>
      </c>
      <c r="G259" s="53" t="s">
        <v>190</v>
      </c>
      <c r="H259" s="93">
        <v>21</v>
      </c>
      <c r="I259" s="53">
        <f t="shared" ref="I259:I284" si="12">F259*H259</f>
        <v>1008</v>
      </c>
    </row>
    <row r="260" spans="1:9" x14ac:dyDescent="0.25">
      <c r="A260" s="45">
        <v>5652</v>
      </c>
      <c r="B260" s="45" t="s">
        <v>227</v>
      </c>
      <c r="C260" s="45" t="s">
        <v>206</v>
      </c>
      <c r="D260" s="45" t="s">
        <v>207</v>
      </c>
      <c r="E260" s="45" t="s">
        <v>9</v>
      </c>
      <c r="F260" s="54">
        <v>75</v>
      </c>
      <c r="G260" s="54" t="s">
        <v>191</v>
      </c>
      <c r="H260" s="94">
        <v>21</v>
      </c>
      <c r="I260" s="54">
        <f t="shared" si="12"/>
        <v>1575</v>
      </c>
    </row>
    <row r="261" spans="1:9" x14ac:dyDescent="0.25">
      <c r="A261" s="45">
        <v>5680</v>
      </c>
      <c r="B261" s="45" t="s">
        <v>228</v>
      </c>
      <c r="C261" s="45" t="s">
        <v>209</v>
      </c>
      <c r="D261" s="45" t="s">
        <v>8</v>
      </c>
      <c r="E261" s="45" t="s">
        <v>9</v>
      </c>
      <c r="F261" s="54">
        <v>35</v>
      </c>
      <c r="G261" s="54" t="s">
        <v>191</v>
      </c>
      <c r="H261" s="94">
        <v>21</v>
      </c>
      <c r="I261" s="54">
        <f t="shared" si="12"/>
        <v>735</v>
      </c>
    </row>
    <row r="262" spans="1:9" x14ac:dyDescent="0.25">
      <c r="A262" s="45">
        <v>5172</v>
      </c>
      <c r="B262" s="45" t="s">
        <v>229</v>
      </c>
      <c r="C262" s="45" t="s">
        <v>230</v>
      </c>
      <c r="D262" s="45" t="s">
        <v>8</v>
      </c>
      <c r="E262" s="45" t="s">
        <v>32</v>
      </c>
      <c r="F262" s="54">
        <v>72</v>
      </c>
      <c r="G262" s="54" t="s">
        <v>191</v>
      </c>
      <c r="H262" s="94">
        <v>21</v>
      </c>
      <c r="I262" s="54">
        <f t="shared" si="12"/>
        <v>1512</v>
      </c>
    </row>
    <row r="263" spans="1:9" x14ac:dyDescent="0.25">
      <c r="A263" s="45">
        <v>5033</v>
      </c>
      <c r="B263" s="45" t="s">
        <v>90</v>
      </c>
      <c r="C263" s="45" t="s">
        <v>91</v>
      </c>
      <c r="D263" s="45" t="s">
        <v>8</v>
      </c>
      <c r="E263" s="45" t="s">
        <v>76</v>
      </c>
      <c r="F263" s="54">
        <v>72</v>
      </c>
      <c r="G263" s="54" t="s">
        <v>191</v>
      </c>
      <c r="H263" s="94">
        <v>21</v>
      </c>
      <c r="I263" s="54">
        <f t="shared" si="12"/>
        <v>1512</v>
      </c>
    </row>
    <row r="264" spans="1:9" x14ac:dyDescent="0.25">
      <c r="A264" s="47">
        <v>5034</v>
      </c>
      <c r="B264" s="47" t="s">
        <v>90</v>
      </c>
      <c r="C264" s="47" t="s">
        <v>159</v>
      </c>
      <c r="D264" s="47" t="s">
        <v>14</v>
      </c>
      <c r="E264" s="47" t="s">
        <v>76</v>
      </c>
      <c r="F264" s="53">
        <v>59.99</v>
      </c>
      <c r="G264" s="53" t="s">
        <v>190</v>
      </c>
      <c r="H264" s="93">
        <v>21</v>
      </c>
      <c r="I264" s="53">
        <f t="shared" si="12"/>
        <v>1259.79</v>
      </c>
    </row>
    <row r="265" spans="1:9" x14ac:dyDescent="0.25">
      <c r="A265" s="45">
        <v>4603</v>
      </c>
      <c r="B265" s="45" t="s">
        <v>231</v>
      </c>
      <c r="C265" s="45" t="s">
        <v>213</v>
      </c>
      <c r="D265" s="45" t="s">
        <v>8</v>
      </c>
      <c r="E265" s="45" t="s">
        <v>13</v>
      </c>
      <c r="F265" s="54">
        <v>59</v>
      </c>
      <c r="G265" s="54" t="s">
        <v>191</v>
      </c>
      <c r="H265" s="94">
        <v>21</v>
      </c>
      <c r="I265" s="54">
        <f t="shared" si="12"/>
        <v>1239</v>
      </c>
    </row>
    <row r="266" spans="1:9" x14ac:dyDescent="0.25">
      <c r="A266" s="45">
        <v>4604</v>
      </c>
      <c r="B266" s="45" t="s">
        <v>232</v>
      </c>
      <c r="C266" s="45" t="s">
        <v>213</v>
      </c>
      <c r="D266" s="45" t="s">
        <v>8</v>
      </c>
      <c r="E266" s="45" t="s">
        <v>13</v>
      </c>
      <c r="F266" s="54">
        <v>59</v>
      </c>
      <c r="G266" s="54" t="s">
        <v>191</v>
      </c>
      <c r="H266" s="94">
        <v>21</v>
      </c>
      <c r="I266" s="54">
        <f t="shared" si="12"/>
        <v>1239</v>
      </c>
    </row>
    <row r="267" spans="1:9" x14ac:dyDescent="0.25">
      <c r="A267" s="45">
        <v>4497</v>
      </c>
      <c r="B267" s="45" t="s">
        <v>143</v>
      </c>
      <c r="C267" s="45" t="s">
        <v>144</v>
      </c>
      <c r="D267" s="45" t="s">
        <v>8</v>
      </c>
      <c r="E267" s="45" t="s">
        <v>13</v>
      </c>
      <c r="F267" s="54">
        <v>59</v>
      </c>
      <c r="G267" s="54" t="s">
        <v>191</v>
      </c>
      <c r="H267" s="94">
        <v>21</v>
      </c>
      <c r="I267" s="54">
        <f t="shared" si="12"/>
        <v>1239</v>
      </c>
    </row>
    <row r="268" spans="1:9" x14ac:dyDescent="0.25">
      <c r="A268" s="47">
        <v>4498</v>
      </c>
      <c r="B268" s="47" t="s">
        <v>143</v>
      </c>
      <c r="C268" s="47" t="s">
        <v>144</v>
      </c>
      <c r="D268" s="47" t="s">
        <v>14</v>
      </c>
      <c r="E268" s="47" t="s">
        <v>13</v>
      </c>
      <c r="F268" s="53">
        <v>44</v>
      </c>
      <c r="G268" s="53" t="s">
        <v>190</v>
      </c>
      <c r="H268" s="93">
        <v>21</v>
      </c>
      <c r="I268" s="53">
        <f t="shared" si="12"/>
        <v>924</v>
      </c>
    </row>
    <row r="269" spans="1:9" x14ac:dyDescent="0.25">
      <c r="A269" s="45">
        <v>5674</v>
      </c>
      <c r="B269" s="45" t="s">
        <v>145</v>
      </c>
      <c r="C269" s="45" t="s">
        <v>146</v>
      </c>
      <c r="D269" s="45" t="s">
        <v>8</v>
      </c>
      <c r="E269" s="45" t="s">
        <v>9</v>
      </c>
      <c r="F269" s="54">
        <v>52</v>
      </c>
      <c r="G269" s="54" t="s">
        <v>191</v>
      </c>
      <c r="H269" s="94">
        <v>21</v>
      </c>
      <c r="I269" s="54">
        <f t="shared" si="12"/>
        <v>1092</v>
      </c>
    </row>
    <row r="270" spans="1:9" x14ac:dyDescent="0.25">
      <c r="A270" s="47">
        <v>5675</v>
      </c>
      <c r="B270" s="47" t="s">
        <v>145</v>
      </c>
      <c r="C270" s="47" t="s">
        <v>146</v>
      </c>
      <c r="D270" s="47" t="s">
        <v>14</v>
      </c>
      <c r="E270" s="47" t="s">
        <v>9</v>
      </c>
      <c r="F270" s="53">
        <v>48</v>
      </c>
      <c r="G270" s="53" t="s">
        <v>190</v>
      </c>
      <c r="H270" s="93">
        <v>21</v>
      </c>
      <c r="I270" s="53">
        <f t="shared" si="12"/>
        <v>1008</v>
      </c>
    </row>
    <row r="271" spans="1:9" x14ac:dyDescent="0.25">
      <c r="A271" s="45">
        <v>5589</v>
      </c>
      <c r="B271" s="45" t="s">
        <v>147</v>
      </c>
      <c r="C271" s="45" t="s">
        <v>233</v>
      </c>
      <c r="D271" s="45" t="s">
        <v>8</v>
      </c>
      <c r="E271" s="45" t="s">
        <v>9</v>
      </c>
      <c r="F271" s="54">
        <v>59</v>
      </c>
      <c r="G271" s="54" t="s">
        <v>191</v>
      </c>
      <c r="H271" s="94">
        <v>21</v>
      </c>
      <c r="I271" s="54">
        <f t="shared" si="12"/>
        <v>1239</v>
      </c>
    </row>
    <row r="272" spans="1:9" x14ac:dyDescent="0.25">
      <c r="A272" s="47">
        <v>5590</v>
      </c>
      <c r="B272" s="47" t="s">
        <v>147</v>
      </c>
      <c r="C272" s="47" t="s">
        <v>148</v>
      </c>
      <c r="D272" s="47" t="s">
        <v>14</v>
      </c>
      <c r="E272" s="47" t="s">
        <v>9</v>
      </c>
      <c r="F272" s="53">
        <v>49</v>
      </c>
      <c r="G272" s="53" t="s">
        <v>190</v>
      </c>
      <c r="H272" s="93">
        <v>21</v>
      </c>
      <c r="I272" s="53">
        <f t="shared" si="12"/>
        <v>1029</v>
      </c>
    </row>
    <row r="273" spans="1:9" x14ac:dyDescent="0.25">
      <c r="A273" s="45">
        <v>5605</v>
      </c>
      <c r="B273" s="45" t="s">
        <v>149</v>
      </c>
      <c r="C273" s="45" t="s">
        <v>95</v>
      </c>
      <c r="D273" s="45" t="s">
        <v>8</v>
      </c>
      <c r="E273" s="45" t="s">
        <v>9</v>
      </c>
      <c r="F273" s="54">
        <v>61</v>
      </c>
      <c r="G273" s="54" t="s">
        <v>191</v>
      </c>
      <c r="H273" s="94">
        <v>21</v>
      </c>
      <c r="I273" s="54">
        <f t="shared" si="12"/>
        <v>1281</v>
      </c>
    </row>
    <row r="274" spans="1:9" x14ac:dyDescent="0.25">
      <c r="A274" s="47">
        <v>5606</v>
      </c>
      <c r="B274" s="47" t="s">
        <v>149</v>
      </c>
      <c r="C274" s="47" t="s">
        <v>95</v>
      </c>
      <c r="D274" s="47" t="s">
        <v>14</v>
      </c>
      <c r="E274" s="47" t="s">
        <v>9</v>
      </c>
      <c r="F274" s="53">
        <v>45</v>
      </c>
      <c r="G274" s="53" t="s">
        <v>190</v>
      </c>
      <c r="H274" s="93">
        <v>21</v>
      </c>
      <c r="I274" s="53">
        <f t="shared" si="12"/>
        <v>945</v>
      </c>
    </row>
    <row r="275" spans="1:9" x14ac:dyDescent="0.25">
      <c r="A275" s="45">
        <v>5280</v>
      </c>
      <c r="B275" s="45" t="s">
        <v>150</v>
      </c>
      <c r="C275" s="45" t="s">
        <v>151</v>
      </c>
      <c r="D275" s="45" t="s">
        <v>8</v>
      </c>
      <c r="E275" s="45" t="s">
        <v>32</v>
      </c>
      <c r="F275" s="54">
        <v>62</v>
      </c>
      <c r="G275" s="54" t="s">
        <v>191</v>
      </c>
      <c r="H275" s="94">
        <v>21</v>
      </c>
      <c r="I275" s="54">
        <f t="shared" si="12"/>
        <v>1302</v>
      </c>
    </row>
    <row r="276" spans="1:9" x14ac:dyDescent="0.25">
      <c r="A276" s="47">
        <v>5281</v>
      </c>
      <c r="B276" s="47" t="s">
        <v>150</v>
      </c>
      <c r="C276" s="47" t="s">
        <v>151</v>
      </c>
      <c r="D276" s="47" t="s">
        <v>14</v>
      </c>
      <c r="E276" s="47" t="s">
        <v>32</v>
      </c>
      <c r="F276" s="53">
        <v>36</v>
      </c>
      <c r="G276" s="53" t="s">
        <v>190</v>
      </c>
      <c r="H276" s="93">
        <v>21</v>
      </c>
      <c r="I276" s="53">
        <f t="shared" si="12"/>
        <v>756</v>
      </c>
    </row>
    <row r="277" spans="1:9" x14ac:dyDescent="0.25">
      <c r="A277" s="45">
        <v>5765</v>
      </c>
      <c r="B277" s="45" t="s">
        <v>152</v>
      </c>
      <c r="C277" s="45" t="s">
        <v>153</v>
      </c>
      <c r="D277" s="45" t="s">
        <v>8</v>
      </c>
      <c r="E277" s="45" t="s">
        <v>9</v>
      </c>
      <c r="F277" s="54">
        <v>54</v>
      </c>
      <c r="G277" s="54" t="s">
        <v>191</v>
      </c>
      <c r="H277" s="94">
        <v>21</v>
      </c>
      <c r="I277" s="54">
        <f t="shared" si="12"/>
        <v>1134</v>
      </c>
    </row>
    <row r="278" spans="1:9" x14ac:dyDescent="0.25">
      <c r="A278" s="47">
        <v>5766</v>
      </c>
      <c r="B278" s="47" t="s">
        <v>152</v>
      </c>
      <c r="C278" s="47" t="s">
        <v>153</v>
      </c>
      <c r="D278" s="47" t="s">
        <v>106</v>
      </c>
      <c r="E278" s="47" t="s">
        <v>9</v>
      </c>
      <c r="F278" s="53">
        <v>89</v>
      </c>
      <c r="G278" s="53" t="s">
        <v>190</v>
      </c>
      <c r="H278" s="93">
        <v>21</v>
      </c>
      <c r="I278" s="53">
        <f t="shared" si="12"/>
        <v>1869</v>
      </c>
    </row>
    <row r="279" spans="1:9" x14ac:dyDescent="0.25">
      <c r="A279" s="45">
        <v>5670</v>
      </c>
      <c r="B279" s="45" t="s">
        <v>154</v>
      </c>
      <c r="C279" s="45" t="s">
        <v>128</v>
      </c>
      <c r="D279" s="45" t="s">
        <v>8</v>
      </c>
      <c r="E279" s="45" t="s">
        <v>9</v>
      </c>
      <c r="F279" s="54">
        <v>66</v>
      </c>
      <c r="G279" s="54" t="s">
        <v>191</v>
      </c>
      <c r="H279" s="94">
        <v>21</v>
      </c>
      <c r="I279" s="54">
        <f t="shared" si="12"/>
        <v>1386</v>
      </c>
    </row>
    <row r="280" spans="1:9" x14ac:dyDescent="0.25">
      <c r="A280" s="47">
        <v>5671</v>
      </c>
      <c r="B280" s="47" t="s">
        <v>154</v>
      </c>
      <c r="C280" s="47" t="s">
        <v>128</v>
      </c>
      <c r="D280" s="47" t="s">
        <v>14</v>
      </c>
      <c r="E280" s="47" t="s">
        <v>9</v>
      </c>
      <c r="F280" s="53">
        <v>49</v>
      </c>
      <c r="G280" s="53" t="s">
        <v>190</v>
      </c>
      <c r="H280" s="93">
        <v>21</v>
      </c>
      <c r="I280" s="53">
        <f t="shared" si="12"/>
        <v>1029</v>
      </c>
    </row>
    <row r="281" spans="1:9" x14ac:dyDescent="0.25">
      <c r="A281" s="45">
        <v>4867</v>
      </c>
      <c r="B281" s="45" t="s">
        <v>234</v>
      </c>
      <c r="C281" s="45" t="s">
        <v>235</v>
      </c>
      <c r="D281" s="45" t="s">
        <v>8</v>
      </c>
      <c r="E281" s="45" t="s">
        <v>57</v>
      </c>
      <c r="F281" s="54">
        <v>45</v>
      </c>
      <c r="G281" s="54" t="s">
        <v>191</v>
      </c>
      <c r="H281" s="94">
        <v>21</v>
      </c>
      <c r="I281" s="54">
        <f t="shared" si="12"/>
        <v>945</v>
      </c>
    </row>
    <row r="282" spans="1:9" x14ac:dyDescent="0.25">
      <c r="A282" s="45">
        <v>3135</v>
      </c>
      <c r="B282" s="45" t="s">
        <v>237</v>
      </c>
      <c r="C282" s="45" t="s">
        <v>83</v>
      </c>
      <c r="D282" s="45" t="s">
        <v>8</v>
      </c>
      <c r="E282" s="45" t="s">
        <v>84</v>
      </c>
      <c r="F282" s="54">
        <v>72</v>
      </c>
      <c r="G282" s="54" t="s">
        <v>191</v>
      </c>
      <c r="H282" s="94">
        <v>21</v>
      </c>
      <c r="I282" s="54">
        <f t="shared" si="12"/>
        <v>1512</v>
      </c>
    </row>
    <row r="283" spans="1:9" x14ac:dyDescent="0.25">
      <c r="A283" s="47">
        <v>3135</v>
      </c>
      <c r="B283" s="47" t="s">
        <v>160</v>
      </c>
      <c r="C283" s="47" t="s">
        <v>161</v>
      </c>
      <c r="D283" s="47" t="s">
        <v>14</v>
      </c>
      <c r="E283" s="47" t="s">
        <v>84</v>
      </c>
      <c r="F283" s="53">
        <v>47</v>
      </c>
      <c r="G283" s="53" t="s">
        <v>190</v>
      </c>
      <c r="H283" s="93">
        <v>21</v>
      </c>
      <c r="I283" s="53">
        <f t="shared" si="12"/>
        <v>987</v>
      </c>
    </row>
    <row r="284" spans="1:9" x14ac:dyDescent="0.25">
      <c r="A284" s="47"/>
      <c r="B284" s="47" t="s">
        <v>499</v>
      </c>
      <c r="C284" s="47"/>
      <c r="D284" s="47"/>
      <c r="E284" s="47"/>
      <c r="F284" s="53">
        <v>59</v>
      </c>
      <c r="G284" s="53" t="s">
        <v>190</v>
      </c>
      <c r="H284" s="93">
        <v>21</v>
      </c>
      <c r="I284" s="53">
        <f t="shared" si="12"/>
        <v>1239</v>
      </c>
    </row>
    <row r="285" spans="1:9" x14ac:dyDescent="0.25">
      <c r="F285" s="55">
        <f>SUM(F258:F284)</f>
        <v>1542.99</v>
      </c>
      <c r="I285" s="100">
        <f>I259+I264+I268+I270+I272+I274+I276+I278+I280+I283+I284</f>
        <v>12053.79</v>
      </c>
    </row>
    <row r="287" spans="1:9" x14ac:dyDescent="0.25">
      <c r="A287" s="41" t="s">
        <v>490</v>
      </c>
    </row>
    <row r="288" spans="1:9" x14ac:dyDescent="0.25">
      <c r="A288" s="45" t="s">
        <v>0</v>
      </c>
      <c r="B288" s="49" t="s">
        <v>1</v>
      </c>
      <c r="C288" s="49" t="s">
        <v>2</v>
      </c>
      <c r="D288" s="49" t="s">
        <v>3</v>
      </c>
      <c r="E288" s="49" t="s">
        <v>4</v>
      </c>
      <c r="F288" s="56" t="s">
        <v>5</v>
      </c>
      <c r="G288" s="56" t="s">
        <v>189</v>
      </c>
      <c r="H288" s="89" t="s">
        <v>491</v>
      </c>
      <c r="I288" s="96" t="s">
        <v>493</v>
      </c>
    </row>
    <row r="289" spans="1:9" x14ac:dyDescent="0.25">
      <c r="A289" s="45">
        <v>5648</v>
      </c>
      <c r="B289" s="45" t="s">
        <v>165</v>
      </c>
      <c r="C289" s="45" t="s">
        <v>89</v>
      </c>
      <c r="D289" s="45" t="s">
        <v>8</v>
      </c>
      <c r="E289" s="45" t="s">
        <v>9</v>
      </c>
      <c r="F289" s="54">
        <v>67</v>
      </c>
      <c r="G289" s="54" t="s">
        <v>191</v>
      </c>
      <c r="H289" s="94">
        <v>47</v>
      </c>
      <c r="I289" s="54">
        <f>F289*H289</f>
        <v>3149</v>
      </c>
    </row>
    <row r="290" spans="1:9" x14ac:dyDescent="0.25">
      <c r="A290" s="47">
        <v>5649</v>
      </c>
      <c r="B290" s="47" t="s">
        <v>165</v>
      </c>
      <c r="C290" s="47" t="s">
        <v>89</v>
      </c>
      <c r="D290" s="47" t="s">
        <v>14</v>
      </c>
      <c r="E290" s="47" t="s">
        <v>9</v>
      </c>
      <c r="F290" s="53">
        <v>48</v>
      </c>
      <c r="G290" s="53" t="s">
        <v>190</v>
      </c>
      <c r="H290" s="93">
        <v>47</v>
      </c>
      <c r="I290" s="53">
        <f t="shared" ref="I290:I315" si="13">F290*H290</f>
        <v>2256</v>
      </c>
    </row>
    <row r="291" spans="1:9" x14ac:dyDescent="0.25">
      <c r="A291" s="45">
        <v>5653</v>
      </c>
      <c r="B291" s="45" t="s">
        <v>239</v>
      </c>
      <c r="C291" s="45" t="s">
        <v>206</v>
      </c>
      <c r="D291" s="45" t="s">
        <v>207</v>
      </c>
      <c r="E291" s="45" t="s">
        <v>9</v>
      </c>
      <c r="F291" s="54">
        <v>75</v>
      </c>
      <c r="G291" s="54" t="s">
        <v>191</v>
      </c>
      <c r="H291" s="94">
        <v>47</v>
      </c>
      <c r="I291" s="54">
        <f t="shared" si="13"/>
        <v>3525</v>
      </c>
    </row>
    <row r="292" spans="1:9" x14ac:dyDescent="0.25">
      <c r="A292" s="45">
        <v>5681</v>
      </c>
      <c r="B292" s="45" t="s">
        <v>240</v>
      </c>
      <c r="C292" s="45" t="s">
        <v>209</v>
      </c>
      <c r="D292" s="45" t="s">
        <v>8</v>
      </c>
      <c r="E292" s="45" t="s">
        <v>9</v>
      </c>
      <c r="F292" s="54">
        <v>35</v>
      </c>
      <c r="G292" s="54" t="s">
        <v>191</v>
      </c>
      <c r="H292" s="94">
        <v>47</v>
      </c>
      <c r="I292" s="54">
        <f t="shared" si="13"/>
        <v>1645</v>
      </c>
    </row>
    <row r="293" spans="1:9" x14ac:dyDescent="0.25">
      <c r="A293" s="45">
        <v>5173</v>
      </c>
      <c r="B293" s="45" t="s">
        <v>241</v>
      </c>
      <c r="C293" s="45" t="s">
        <v>230</v>
      </c>
      <c r="D293" s="45" t="s">
        <v>8</v>
      </c>
      <c r="E293" s="45" t="s">
        <v>32</v>
      </c>
      <c r="F293" s="54">
        <v>72</v>
      </c>
      <c r="G293" s="54" t="s">
        <v>191</v>
      </c>
      <c r="H293" s="94">
        <v>47</v>
      </c>
      <c r="I293" s="54">
        <f t="shared" si="13"/>
        <v>3384</v>
      </c>
    </row>
    <row r="294" spans="1:9" x14ac:dyDescent="0.25">
      <c r="A294" s="45">
        <v>4853</v>
      </c>
      <c r="B294" s="45" t="s">
        <v>166</v>
      </c>
      <c r="C294" s="45" t="s">
        <v>83</v>
      </c>
      <c r="D294" s="45" t="s">
        <v>8</v>
      </c>
      <c r="E294" s="45" t="s">
        <v>84</v>
      </c>
      <c r="F294" s="54">
        <v>61</v>
      </c>
      <c r="G294" s="54" t="s">
        <v>191</v>
      </c>
      <c r="H294" s="94">
        <v>47</v>
      </c>
      <c r="I294" s="54">
        <f t="shared" si="13"/>
        <v>2867</v>
      </c>
    </row>
    <row r="295" spans="1:9" x14ac:dyDescent="0.25">
      <c r="A295" s="47">
        <v>4854</v>
      </c>
      <c r="B295" s="47" t="s">
        <v>166</v>
      </c>
      <c r="C295" s="47" t="s">
        <v>83</v>
      </c>
      <c r="D295" s="47" t="s">
        <v>14</v>
      </c>
      <c r="E295" s="47" t="s">
        <v>84</v>
      </c>
      <c r="F295" s="53">
        <v>40</v>
      </c>
      <c r="G295" s="53" t="s">
        <v>190</v>
      </c>
      <c r="H295" s="93">
        <v>47</v>
      </c>
      <c r="I295" s="53">
        <f t="shared" si="13"/>
        <v>1880</v>
      </c>
    </row>
    <row r="296" spans="1:9" x14ac:dyDescent="0.25">
      <c r="A296" s="45">
        <v>4605</v>
      </c>
      <c r="B296" s="45" t="s">
        <v>242</v>
      </c>
      <c r="C296" s="45" t="s">
        <v>213</v>
      </c>
      <c r="D296" s="45" t="s">
        <v>8</v>
      </c>
      <c r="E296" s="45" t="s">
        <v>13</v>
      </c>
      <c r="F296" s="54">
        <v>59</v>
      </c>
      <c r="G296" s="54" t="s">
        <v>191</v>
      </c>
      <c r="H296" s="94">
        <v>47</v>
      </c>
      <c r="I296" s="54">
        <f t="shared" si="13"/>
        <v>2773</v>
      </c>
    </row>
    <row r="297" spans="1:9" x14ac:dyDescent="0.25">
      <c r="A297" s="45">
        <v>4606</v>
      </c>
      <c r="B297" s="45" t="s">
        <v>243</v>
      </c>
      <c r="C297" s="45" t="s">
        <v>213</v>
      </c>
      <c r="D297" s="45" t="s">
        <v>8</v>
      </c>
      <c r="E297" s="45" t="s">
        <v>13</v>
      </c>
      <c r="F297" s="54">
        <v>59</v>
      </c>
      <c r="G297" s="54" t="s">
        <v>191</v>
      </c>
      <c r="H297" s="94">
        <v>47</v>
      </c>
      <c r="I297" s="54">
        <f t="shared" si="13"/>
        <v>2773</v>
      </c>
    </row>
    <row r="298" spans="1:9" x14ac:dyDescent="0.25">
      <c r="A298" s="45">
        <v>4499</v>
      </c>
      <c r="B298" s="45" t="s">
        <v>167</v>
      </c>
      <c r="C298" s="45" t="s">
        <v>168</v>
      </c>
      <c r="D298" s="45" t="s">
        <v>8</v>
      </c>
      <c r="E298" s="45" t="s">
        <v>13</v>
      </c>
      <c r="F298" s="54">
        <v>59</v>
      </c>
      <c r="G298" s="54" t="s">
        <v>191</v>
      </c>
      <c r="H298" s="94">
        <v>47</v>
      </c>
      <c r="I298" s="54">
        <f t="shared" si="13"/>
        <v>2773</v>
      </c>
    </row>
    <row r="299" spans="1:9" x14ac:dyDescent="0.25">
      <c r="A299" s="47">
        <v>4500</v>
      </c>
      <c r="B299" s="47" t="s">
        <v>167</v>
      </c>
      <c r="C299" s="47" t="s">
        <v>168</v>
      </c>
      <c r="D299" s="47" t="s">
        <v>14</v>
      </c>
      <c r="E299" s="47" t="s">
        <v>13</v>
      </c>
      <c r="F299" s="53">
        <v>44</v>
      </c>
      <c r="G299" s="53" t="s">
        <v>190</v>
      </c>
      <c r="H299" s="93">
        <v>47</v>
      </c>
      <c r="I299" s="53">
        <f t="shared" si="13"/>
        <v>2068</v>
      </c>
    </row>
    <row r="300" spans="1:9" x14ac:dyDescent="0.25">
      <c r="A300" s="45">
        <v>5676</v>
      </c>
      <c r="B300" s="45" t="s">
        <v>169</v>
      </c>
      <c r="C300" s="45" t="s">
        <v>146</v>
      </c>
      <c r="D300" s="45" t="s">
        <v>8</v>
      </c>
      <c r="E300" s="45" t="s">
        <v>9</v>
      </c>
      <c r="F300" s="54">
        <v>52</v>
      </c>
      <c r="G300" s="54" t="s">
        <v>191</v>
      </c>
      <c r="H300" s="94">
        <v>47</v>
      </c>
      <c r="I300" s="54">
        <f t="shared" si="13"/>
        <v>2444</v>
      </c>
    </row>
    <row r="301" spans="1:9" x14ac:dyDescent="0.25">
      <c r="A301" s="47">
        <v>5677</v>
      </c>
      <c r="B301" s="47" t="s">
        <v>169</v>
      </c>
      <c r="C301" s="47" t="s">
        <v>146</v>
      </c>
      <c r="D301" s="47" t="s">
        <v>14</v>
      </c>
      <c r="E301" s="47" t="s">
        <v>9</v>
      </c>
      <c r="F301" s="53">
        <v>48</v>
      </c>
      <c r="G301" s="53" t="s">
        <v>190</v>
      </c>
      <c r="H301" s="93">
        <v>47</v>
      </c>
      <c r="I301" s="53">
        <f t="shared" si="13"/>
        <v>2256</v>
      </c>
    </row>
    <row r="302" spans="1:9" x14ac:dyDescent="0.25">
      <c r="A302" s="45">
        <v>5591</v>
      </c>
      <c r="B302" s="45" t="s">
        <v>170</v>
      </c>
      <c r="C302" s="45" t="s">
        <v>233</v>
      </c>
      <c r="D302" s="45" t="s">
        <v>8</v>
      </c>
      <c r="E302" s="45" t="s">
        <v>9</v>
      </c>
      <c r="F302" s="54">
        <v>60</v>
      </c>
      <c r="G302" s="54" t="s">
        <v>191</v>
      </c>
      <c r="H302" s="94">
        <v>47</v>
      </c>
      <c r="I302" s="54">
        <f t="shared" si="13"/>
        <v>2820</v>
      </c>
    </row>
    <row r="303" spans="1:9" x14ac:dyDescent="0.25">
      <c r="A303" s="47">
        <v>5592</v>
      </c>
      <c r="B303" s="47" t="s">
        <v>170</v>
      </c>
      <c r="C303" s="47" t="s">
        <v>148</v>
      </c>
      <c r="D303" s="47" t="s">
        <v>14</v>
      </c>
      <c r="E303" s="47" t="s">
        <v>9</v>
      </c>
      <c r="F303" s="53">
        <v>49</v>
      </c>
      <c r="G303" s="53" t="s">
        <v>190</v>
      </c>
      <c r="H303" s="93">
        <v>47</v>
      </c>
      <c r="I303" s="53">
        <f t="shared" si="13"/>
        <v>2303</v>
      </c>
    </row>
    <row r="304" spans="1:9" x14ac:dyDescent="0.25">
      <c r="A304" s="45">
        <v>5607</v>
      </c>
      <c r="B304" s="45" t="s">
        <v>171</v>
      </c>
      <c r="C304" s="45" t="s">
        <v>172</v>
      </c>
      <c r="D304" s="45" t="s">
        <v>8</v>
      </c>
      <c r="E304" s="45" t="s">
        <v>9</v>
      </c>
      <c r="F304" s="54">
        <v>61</v>
      </c>
      <c r="G304" s="54" t="s">
        <v>191</v>
      </c>
      <c r="H304" s="94">
        <v>47</v>
      </c>
      <c r="I304" s="54">
        <f t="shared" si="13"/>
        <v>2867</v>
      </c>
    </row>
    <row r="305" spans="1:9" x14ac:dyDescent="0.25">
      <c r="A305" s="47">
        <v>5608</v>
      </c>
      <c r="B305" s="47" t="s">
        <v>171</v>
      </c>
      <c r="C305" s="47" t="s">
        <v>172</v>
      </c>
      <c r="D305" s="47" t="s">
        <v>14</v>
      </c>
      <c r="E305" s="47" t="s">
        <v>9</v>
      </c>
      <c r="F305" s="53">
        <v>45</v>
      </c>
      <c r="G305" s="53" t="s">
        <v>190</v>
      </c>
      <c r="H305" s="93">
        <v>47</v>
      </c>
      <c r="I305" s="53">
        <f t="shared" si="13"/>
        <v>2115</v>
      </c>
    </row>
    <row r="306" spans="1:9" x14ac:dyDescent="0.25">
      <c r="A306" s="45">
        <v>5733</v>
      </c>
      <c r="B306" s="45" t="s">
        <v>173</v>
      </c>
      <c r="C306" s="45" t="s">
        <v>174</v>
      </c>
      <c r="D306" s="45" t="s">
        <v>8</v>
      </c>
      <c r="E306" s="45" t="s">
        <v>9</v>
      </c>
      <c r="F306" s="54">
        <v>62</v>
      </c>
      <c r="G306" s="54" t="s">
        <v>191</v>
      </c>
      <c r="H306" s="94">
        <v>47</v>
      </c>
      <c r="I306" s="54">
        <f t="shared" si="13"/>
        <v>2914</v>
      </c>
    </row>
    <row r="307" spans="1:9" x14ac:dyDescent="0.25">
      <c r="A307" s="47">
        <v>5734</v>
      </c>
      <c r="B307" s="47" t="s">
        <v>173</v>
      </c>
      <c r="C307" s="47" t="s">
        <v>174</v>
      </c>
      <c r="D307" s="47" t="s">
        <v>14</v>
      </c>
      <c r="E307" s="47" t="s">
        <v>32</v>
      </c>
      <c r="F307" s="53">
        <v>57</v>
      </c>
      <c r="G307" s="53" t="s">
        <v>190</v>
      </c>
      <c r="H307" s="93">
        <v>47</v>
      </c>
      <c r="I307" s="53">
        <f t="shared" si="13"/>
        <v>2679</v>
      </c>
    </row>
    <row r="308" spans="1:9" x14ac:dyDescent="0.25">
      <c r="A308" s="45">
        <v>5767</v>
      </c>
      <c r="B308" s="45" t="s">
        <v>175</v>
      </c>
      <c r="C308" s="45" t="s">
        <v>105</v>
      </c>
      <c r="D308" s="45" t="s">
        <v>8</v>
      </c>
      <c r="E308" s="45" t="s">
        <v>9</v>
      </c>
      <c r="F308" s="54">
        <v>54</v>
      </c>
      <c r="G308" s="54" t="s">
        <v>191</v>
      </c>
      <c r="H308" s="94">
        <v>47</v>
      </c>
      <c r="I308" s="54">
        <f t="shared" si="13"/>
        <v>2538</v>
      </c>
    </row>
    <row r="309" spans="1:9" x14ac:dyDescent="0.25">
      <c r="A309" s="47">
        <v>5768</v>
      </c>
      <c r="B309" s="47" t="s">
        <v>175</v>
      </c>
      <c r="C309" s="47" t="s">
        <v>105</v>
      </c>
      <c r="D309" s="47" t="s">
        <v>106</v>
      </c>
      <c r="E309" s="47" t="s">
        <v>9</v>
      </c>
      <c r="F309" s="53">
        <v>89</v>
      </c>
      <c r="G309" s="53" t="s">
        <v>190</v>
      </c>
      <c r="H309" s="93">
        <v>47</v>
      </c>
      <c r="I309" s="53">
        <f t="shared" si="13"/>
        <v>4183</v>
      </c>
    </row>
    <row r="310" spans="1:9" x14ac:dyDescent="0.25">
      <c r="A310" s="45">
        <v>5672</v>
      </c>
      <c r="B310" s="45" t="s">
        <v>176</v>
      </c>
      <c r="C310" s="45" t="s">
        <v>128</v>
      </c>
      <c r="D310" s="45" t="s">
        <v>8</v>
      </c>
      <c r="E310" s="45" t="s">
        <v>9</v>
      </c>
      <c r="F310" s="54">
        <v>66</v>
      </c>
      <c r="G310" s="54" t="s">
        <v>191</v>
      </c>
      <c r="H310" s="94">
        <v>47</v>
      </c>
      <c r="I310" s="54">
        <f t="shared" si="13"/>
        <v>3102</v>
      </c>
    </row>
    <row r="311" spans="1:9" x14ac:dyDescent="0.25">
      <c r="A311" s="47">
        <v>5673</v>
      </c>
      <c r="B311" s="47" t="s">
        <v>176</v>
      </c>
      <c r="C311" s="47" t="s">
        <v>128</v>
      </c>
      <c r="D311" s="47" t="s">
        <v>14</v>
      </c>
      <c r="E311" s="47" t="s">
        <v>9</v>
      </c>
      <c r="F311" s="53">
        <v>49</v>
      </c>
      <c r="G311" s="53" t="s">
        <v>190</v>
      </c>
      <c r="H311" s="93">
        <v>47</v>
      </c>
      <c r="I311" s="53">
        <f t="shared" si="13"/>
        <v>2303</v>
      </c>
    </row>
    <row r="312" spans="1:9" x14ac:dyDescent="0.25">
      <c r="A312" s="45">
        <v>4868</v>
      </c>
      <c r="B312" s="45" t="s">
        <v>244</v>
      </c>
      <c r="C312" s="45" t="s">
        <v>235</v>
      </c>
      <c r="D312" s="45" t="s">
        <v>8</v>
      </c>
      <c r="E312" s="45" t="s">
        <v>57</v>
      </c>
      <c r="F312" s="54">
        <v>47</v>
      </c>
      <c r="G312" s="54" t="s">
        <v>191</v>
      </c>
      <c r="H312" s="94">
        <v>47</v>
      </c>
      <c r="I312" s="54">
        <f t="shared" si="13"/>
        <v>2209</v>
      </c>
    </row>
    <row r="313" spans="1:9" x14ac:dyDescent="0.25">
      <c r="A313" s="45">
        <v>5055</v>
      </c>
      <c r="B313" s="45" t="s">
        <v>90</v>
      </c>
      <c r="C313" s="45" t="s">
        <v>91</v>
      </c>
      <c r="D313" s="45" t="s">
        <v>8</v>
      </c>
      <c r="E313" s="45" t="s">
        <v>76</v>
      </c>
      <c r="F313" s="54">
        <v>60</v>
      </c>
      <c r="G313" s="54" t="s">
        <v>191</v>
      </c>
      <c r="H313" s="94">
        <v>47</v>
      </c>
      <c r="I313" s="54">
        <f t="shared" si="13"/>
        <v>2820</v>
      </c>
    </row>
    <row r="314" spans="1:9" x14ac:dyDescent="0.25">
      <c r="A314" s="47">
        <v>5056</v>
      </c>
      <c r="B314" s="47" t="s">
        <v>90</v>
      </c>
      <c r="C314" s="47" t="s">
        <v>159</v>
      </c>
      <c r="D314" s="47" t="s">
        <v>14</v>
      </c>
      <c r="E314" s="47" t="s">
        <v>76</v>
      </c>
      <c r="F314" s="53">
        <v>53</v>
      </c>
      <c r="G314" s="53" t="s">
        <v>190</v>
      </c>
      <c r="H314" s="93">
        <v>47</v>
      </c>
      <c r="I314" s="53">
        <f t="shared" si="13"/>
        <v>2491</v>
      </c>
    </row>
    <row r="315" spans="1:9" x14ac:dyDescent="0.25">
      <c r="A315" s="47"/>
      <c r="B315" s="47" t="s">
        <v>25</v>
      </c>
      <c r="C315" s="47"/>
      <c r="D315" s="47"/>
      <c r="E315" s="47"/>
      <c r="F315" s="53">
        <v>59</v>
      </c>
      <c r="G315" s="53" t="s">
        <v>190</v>
      </c>
      <c r="H315" s="93">
        <v>47</v>
      </c>
      <c r="I315" s="53">
        <f t="shared" si="13"/>
        <v>2773</v>
      </c>
    </row>
    <row r="316" spans="1:9" x14ac:dyDescent="0.25">
      <c r="F316" s="55">
        <f>SUM(F289:F315)</f>
        <v>1530</v>
      </c>
      <c r="I316" s="100">
        <f>I290+I295+I299+I301+I303+I305+I307+I309+I311+I314+I315</f>
        <v>27307</v>
      </c>
    </row>
    <row r="318" spans="1:9" x14ac:dyDescent="0.25">
      <c r="A318" s="41" t="s">
        <v>245</v>
      </c>
      <c r="G318" t="s">
        <v>494</v>
      </c>
      <c r="I318" s="102">
        <f>I316+I285+I254+I224+I196+I168+I139+I121+I103+I87+I71+I55+I38+I21</f>
        <v>202794.58000000002</v>
      </c>
    </row>
    <row r="319" spans="1:9" x14ac:dyDescent="0.25">
      <c r="A319" s="41"/>
    </row>
    <row r="320" spans="1:9" x14ac:dyDescent="0.25">
      <c r="A320" s="41" t="s">
        <v>246</v>
      </c>
    </row>
    <row r="321" spans="1:9" x14ac:dyDescent="0.25">
      <c r="A321" s="42"/>
    </row>
    <row r="322" spans="1:9" ht="18.75" x14ac:dyDescent="0.25">
      <c r="A322" s="59" t="s">
        <v>185</v>
      </c>
      <c r="B322" s="59"/>
    </row>
    <row r="324" spans="1:9" x14ac:dyDescent="0.25">
      <c r="A324" s="62" t="s">
        <v>0</v>
      </c>
      <c r="B324" s="63" t="s">
        <v>1</v>
      </c>
      <c r="C324" s="63" t="s">
        <v>2</v>
      </c>
      <c r="D324" s="63" t="s">
        <v>3</v>
      </c>
      <c r="E324" s="63" t="s">
        <v>4</v>
      </c>
      <c r="F324" s="64" t="s">
        <v>5</v>
      </c>
      <c r="G324" s="65" t="s">
        <v>189</v>
      </c>
      <c r="H324" s="89" t="s">
        <v>491</v>
      </c>
      <c r="I324" s="96" t="s">
        <v>493</v>
      </c>
    </row>
    <row r="325" spans="1:9" ht="25.5" x14ac:dyDescent="0.25">
      <c r="A325" s="103">
        <v>3201</v>
      </c>
      <c r="B325" s="103" t="s">
        <v>247</v>
      </c>
      <c r="C325" s="103" t="s">
        <v>248</v>
      </c>
      <c r="D325" s="104" t="s">
        <v>249</v>
      </c>
      <c r="E325" s="104" t="s">
        <v>9</v>
      </c>
      <c r="F325" s="105">
        <v>45</v>
      </c>
      <c r="G325" s="83" t="s">
        <v>190</v>
      </c>
      <c r="H325" s="90">
        <v>1</v>
      </c>
      <c r="I325" s="97">
        <f>F325*H325</f>
        <v>45</v>
      </c>
    </row>
    <row r="326" spans="1:9" ht="25.5" x14ac:dyDescent="0.25">
      <c r="A326" s="103">
        <v>3202</v>
      </c>
      <c r="B326" s="103" t="s">
        <v>250</v>
      </c>
      <c r="C326" s="103" t="s">
        <v>248</v>
      </c>
      <c r="D326" s="104" t="s">
        <v>249</v>
      </c>
      <c r="E326" s="104" t="s">
        <v>9</v>
      </c>
      <c r="F326" s="105">
        <v>45</v>
      </c>
      <c r="G326" s="83" t="s">
        <v>190</v>
      </c>
      <c r="H326" s="90">
        <v>1</v>
      </c>
      <c r="I326" s="97">
        <f t="shared" ref="I326:I337" si="14">F326*H326</f>
        <v>45</v>
      </c>
    </row>
    <row r="327" spans="1:9" ht="38.25" x14ac:dyDescent="0.25">
      <c r="A327" s="103">
        <v>3199</v>
      </c>
      <c r="B327" s="103" t="s">
        <v>251</v>
      </c>
      <c r="C327" s="103" t="s">
        <v>248</v>
      </c>
      <c r="D327" s="104" t="s">
        <v>252</v>
      </c>
      <c r="E327" s="104" t="s">
        <v>9</v>
      </c>
      <c r="F327" s="105">
        <v>39</v>
      </c>
      <c r="G327" s="83" t="s">
        <v>190</v>
      </c>
      <c r="H327" s="90">
        <v>1</v>
      </c>
      <c r="I327" s="97">
        <f t="shared" si="14"/>
        <v>39</v>
      </c>
    </row>
    <row r="328" spans="1:9" ht="38.25" x14ac:dyDescent="0.25">
      <c r="A328" s="103">
        <v>3200</v>
      </c>
      <c r="B328" s="103" t="s">
        <v>253</v>
      </c>
      <c r="C328" s="103" t="s">
        <v>248</v>
      </c>
      <c r="D328" s="104" t="s">
        <v>252</v>
      </c>
      <c r="E328" s="104" t="s">
        <v>9</v>
      </c>
      <c r="F328" s="105">
        <v>39</v>
      </c>
      <c r="G328" s="83" t="s">
        <v>190</v>
      </c>
      <c r="H328" s="90">
        <v>1</v>
      </c>
      <c r="I328" s="97">
        <f t="shared" si="14"/>
        <v>39</v>
      </c>
    </row>
    <row r="329" spans="1:9" ht="51" x14ac:dyDescent="0.25">
      <c r="A329" s="70">
        <v>5563</v>
      </c>
      <c r="B329" s="70" t="s">
        <v>254</v>
      </c>
      <c r="C329" s="70" t="s">
        <v>255</v>
      </c>
      <c r="D329" s="71" t="s">
        <v>249</v>
      </c>
      <c r="E329" s="71" t="s">
        <v>9</v>
      </c>
      <c r="F329" s="72">
        <v>61</v>
      </c>
      <c r="G329" s="73" t="s">
        <v>191</v>
      </c>
      <c r="H329" s="92">
        <v>1</v>
      </c>
      <c r="I329" s="98">
        <f t="shared" si="14"/>
        <v>61</v>
      </c>
    </row>
    <row r="330" spans="1:9" ht="38.25" x14ac:dyDescent="0.25">
      <c r="A330" s="103">
        <v>5564</v>
      </c>
      <c r="B330" s="103" t="s">
        <v>256</v>
      </c>
      <c r="C330" s="103" t="s">
        <v>255</v>
      </c>
      <c r="D330" s="104" t="s">
        <v>252</v>
      </c>
      <c r="E330" s="104" t="s">
        <v>9</v>
      </c>
      <c r="F330" s="105">
        <v>51</v>
      </c>
      <c r="G330" s="83" t="s">
        <v>190</v>
      </c>
      <c r="H330" s="90">
        <v>1</v>
      </c>
      <c r="I330" s="97">
        <f t="shared" si="14"/>
        <v>51</v>
      </c>
    </row>
    <row r="331" spans="1:9" ht="51" x14ac:dyDescent="0.25">
      <c r="A331" s="70">
        <v>5682</v>
      </c>
      <c r="B331" s="70" t="s">
        <v>257</v>
      </c>
      <c r="C331" s="70" t="s">
        <v>258</v>
      </c>
      <c r="D331" s="71" t="s">
        <v>259</v>
      </c>
      <c r="E331" s="71" t="s">
        <v>9</v>
      </c>
      <c r="F331" s="72">
        <v>52</v>
      </c>
      <c r="G331" s="73" t="s">
        <v>191</v>
      </c>
      <c r="H331" s="92">
        <v>1</v>
      </c>
      <c r="I331" s="98">
        <f t="shared" si="14"/>
        <v>52</v>
      </c>
    </row>
    <row r="332" spans="1:9" ht="38.25" x14ac:dyDescent="0.25">
      <c r="A332" s="103">
        <v>5683</v>
      </c>
      <c r="B332" s="103" t="s">
        <v>260</v>
      </c>
      <c r="C332" s="103" t="s">
        <v>258</v>
      </c>
      <c r="D332" s="104" t="s">
        <v>252</v>
      </c>
      <c r="E332" s="104" t="s">
        <v>9</v>
      </c>
      <c r="F332" s="105">
        <v>52</v>
      </c>
      <c r="G332" s="83" t="s">
        <v>190</v>
      </c>
      <c r="H332" s="90">
        <v>1</v>
      </c>
      <c r="I332" s="97">
        <f t="shared" si="14"/>
        <v>52</v>
      </c>
    </row>
    <row r="333" spans="1:9" ht="51" x14ac:dyDescent="0.25">
      <c r="A333" s="70">
        <v>5747</v>
      </c>
      <c r="B333" s="70" t="s">
        <v>261</v>
      </c>
      <c r="C333" s="70" t="s">
        <v>262</v>
      </c>
      <c r="D333" s="71" t="s">
        <v>259</v>
      </c>
      <c r="E333" s="71" t="s">
        <v>9</v>
      </c>
      <c r="F333" s="72">
        <v>55</v>
      </c>
      <c r="G333" s="73" t="s">
        <v>191</v>
      </c>
      <c r="H333" s="92">
        <v>1</v>
      </c>
      <c r="I333" s="98">
        <f t="shared" si="14"/>
        <v>55</v>
      </c>
    </row>
    <row r="334" spans="1:9" ht="38.25" x14ac:dyDescent="0.25">
      <c r="A334" s="103">
        <v>5748</v>
      </c>
      <c r="B334" s="103" t="s">
        <v>263</v>
      </c>
      <c r="C334" s="103" t="s">
        <v>262</v>
      </c>
      <c r="D334" s="104" t="s">
        <v>252</v>
      </c>
      <c r="E334" s="104" t="s">
        <v>9</v>
      </c>
      <c r="F334" s="105">
        <v>68</v>
      </c>
      <c r="G334" s="83" t="s">
        <v>190</v>
      </c>
      <c r="H334" s="90">
        <v>1</v>
      </c>
      <c r="I334" s="97">
        <f t="shared" si="14"/>
        <v>68</v>
      </c>
    </row>
    <row r="335" spans="1:9" ht="51" x14ac:dyDescent="0.25">
      <c r="A335" s="70">
        <v>5609</v>
      </c>
      <c r="B335" s="70" t="s">
        <v>264</v>
      </c>
      <c r="C335" s="70" t="s">
        <v>265</v>
      </c>
      <c r="D335" s="71" t="s">
        <v>266</v>
      </c>
      <c r="E335" s="71" t="s">
        <v>9</v>
      </c>
      <c r="F335" s="72">
        <v>59</v>
      </c>
      <c r="G335" s="73" t="s">
        <v>191</v>
      </c>
      <c r="H335" s="92">
        <v>1</v>
      </c>
      <c r="I335" s="98">
        <f t="shared" si="14"/>
        <v>59</v>
      </c>
    </row>
    <row r="336" spans="1:9" ht="39" x14ac:dyDescent="0.25">
      <c r="A336" s="70">
        <v>4772</v>
      </c>
      <c r="B336" s="74" t="s">
        <v>267</v>
      </c>
      <c r="C336" s="74" t="s">
        <v>268</v>
      </c>
      <c r="D336" s="78" t="s">
        <v>249</v>
      </c>
      <c r="E336" s="73" t="s">
        <v>21</v>
      </c>
      <c r="F336" s="75">
        <v>36</v>
      </c>
      <c r="G336" s="73" t="s">
        <v>191</v>
      </c>
      <c r="H336" s="92">
        <v>1</v>
      </c>
      <c r="I336" s="98">
        <f t="shared" si="14"/>
        <v>36</v>
      </c>
    </row>
    <row r="337" spans="1:9" ht="51.75" x14ac:dyDescent="0.25">
      <c r="A337" s="103">
        <v>4773</v>
      </c>
      <c r="B337" s="106" t="s">
        <v>269</v>
      </c>
      <c r="C337" s="106" t="s">
        <v>268</v>
      </c>
      <c r="D337" s="84" t="s">
        <v>252</v>
      </c>
      <c r="E337" s="83" t="s">
        <v>21</v>
      </c>
      <c r="F337" s="85">
        <v>23</v>
      </c>
      <c r="G337" s="83" t="s">
        <v>190</v>
      </c>
      <c r="H337" s="90">
        <v>1</v>
      </c>
      <c r="I337" s="97">
        <f t="shared" si="14"/>
        <v>23</v>
      </c>
    </row>
    <row r="338" spans="1:9" x14ac:dyDescent="0.25">
      <c r="D338" s="81"/>
      <c r="F338" s="55">
        <f>SUM(F325:F337)</f>
        <v>625</v>
      </c>
      <c r="I338" s="100">
        <f>I325+I326+I327+I328+I330+I332+I334+I337</f>
        <v>362</v>
      </c>
    </row>
    <row r="339" spans="1:9" x14ac:dyDescent="0.25">
      <c r="A339" s="41" t="s">
        <v>245</v>
      </c>
      <c r="D339" s="81"/>
      <c r="F339" s="55"/>
    </row>
    <row r="340" spans="1:9" x14ac:dyDescent="0.25">
      <c r="A340" s="41"/>
      <c r="D340" s="81"/>
      <c r="F340" s="55"/>
    </row>
    <row r="341" spans="1:9" x14ac:dyDescent="0.25">
      <c r="A341" s="41" t="s">
        <v>270</v>
      </c>
      <c r="D341" s="81"/>
      <c r="F341" s="55"/>
    </row>
    <row r="342" spans="1:9" x14ac:dyDescent="0.25">
      <c r="A342" s="42"/>
      <c r="D342" s="81"/>
      <c r="F342" s="55"/>
    </row>
    <row r="343" spans="1:9" ht="18.75" x14ac:dyDescent="0.25">
      <c r="A343" s="59" t="s">
        <v>185</v>
      </c>
      <c r="B343" s="59"/>
      <c r="C343" s="59"/>
      <c r="D343" s="60"/>
      <c r="F343" s="55"/>
    </row>
    <row r="344" spans="1:9" x14ac:dyDescent="0.25">
      <c r="D344" s="81"/>
      <c r="F344" s="55"/>
    </row>
    <row r="345" spans="1:9" x14ac:dyDescent="0.25">
      <c r="A345" s="62" t="s">
        <v>0</v>
      </c>
      <c r="B345" s="63" t="s">
        <v>1</v>
      </c>
      <c r="C345" s="63" t="s">
        <v>2</v>
      </c>
      <c r="D345" s="63" t="s">
        <v>3</v>
      </c>
      <c r="E345" s="63" t="s">
        <v>4</v>
      </c>
      <c r="F345" s="64" t="s">
        <v>5</v>
      </c>
      <c r="G345" s="65" t="s">
        <v>189</v>
      </c>
      <c r="H345" s="89" t="s">
        <v>491</v>
      </c>
      <c r="I345" s="96" t="s">
        <v>493</v>
      </c>
    </row>
    <row r="346" spans="1:9" x14ac:dyDescent="0.25">
      <c r="A346" s="84">
        <v>3217</v>
      </c>
      <c r="B346" s="84" t="s">
        <v>271</v>
      </c>
      <c r="C346" s="84" t="s">
        <v>248</v>
      </c>
      <c r="D346" s="84" t="s">
        <v>249</v>
      </c>
      <c r="E346" s="83" t="s">
        <v>9</v>
      </c>
      <c r="F346" s="85">
        <v>69</v>
      </c>
      <c r="G346" s="83" t="s">
        <v>190</v>
      </c>
      <c r="H346" s="90">
        <v>1</v>
      </c>
      <c r="I346" s="97">
        <f>F346*H346</f>
        <v>69</v>
      </c>
    </row>
    <row r="347" spans="1:9" x14ac:dyDescent="0.25">
      <c r="A347" s="84">
        <v>3218</v>
      </c>
      <c r="B347" s="84" t="s">
        <v>272</v>
      </c>
      <c r="C347" s="84" t="s">
        <v>248</v>
      </c>
      <c r="D347" s="84" t="s">
        <v>252</v>
      </c>
      <c r="E347" s="83" t="s">
        <v>9</v>
      </c>
      <c r="F347" s="85">
        <v>54</v>
      </c>
      <c r="G347" s="83" t="s">
        <v>190</v>
      </c>
      <c r="H347" s="90">
        <v>1</v>
      </c>
      <c r="I347" s="97">
        <f t="shared" ref="I347:I356" si="15">F347*H347</f>
        <v>54</v>
      </c>
    </row>
    <row r="348" spans="1:9" x14ac:dyDescent="0.25">
      <c r="A348" s="80">
        <v>5565</v>
      </c>
      <c r="B348" s="80" t="s">
        <v>273</v>
      </c>
      <c r="C348" s="80" t="s">
        <v>274</v>
      </c>
      <c r="D348" s="80" t="s">
        <v>275</v>
      </c>
      <c r="E348" s="65" t="s">
        <v>9</v>
      </c>
      <c r="F348" s="82">
        <v>61</v>
      </c>
      <c r="G348" s="65" t="s">
        <v>284</v>
      </c>
      <c r="H348" s="92">
        <v>1</v>
      </c>
      <c r="I348" s="98">
        <f t="shared" si="15"/>
        <v>61</v>
      </c>
    </row>
    <row r="349" spans="1:9" x14ac:dyDescent="0.25">
      <c r="A349" s="84">
        <v>5566</v>
      </c>
      <c r="B349" s="84" t="s">
        <v>276</v>
      </c>
      <c r="C349" s="84" t="s">
        <v>274</v>
      </c>
      <c r="D349" s="84" t="s">
        <v>252</v>
      </c>
      <c r="E349" s="83" t="s">
        <v>9</v>
      </c>
      <c r="F349" s="85">
        <v>52</v>
      </c>
      <c r="G349" s="83" t="s">
        <v>190</v>
      </c>
      <c r="H349" s="90">
        <v>1</v>
      </c>
      <c r="I349" s="97">
        <f t="shared" si="15"/>
        <v>52</v>
      </c>
    </row>
    <row r="350" spans="1:9" x14ac:dyDescent="0.25">
      <c r="A350" s="80">
        <v>5684</v>
      </c>
      <c r="B350" s="80" t="s">
        <v>277</v>
      </c>
      <c r="C350" s="80" t="s">
        <v>258</v>
      </c>
      <c r="D350" s="80" t="s">
        <v>259</v>
      </c>
      <c r="E350" s="65" t="s">
        <v>9</v>
      </c>
      <c r="F350" s="82">
        <v>60</v>
      </c>
      <c r="G350" s="65" t="s">
        <v>284</v>
      </c>
      <c r="H350" s="92">
        <v>1</v>
      </c>
      <c r="I350" s="98">
        <f t="shared" si="15"/>
        <v>60</v>
      </c>
    </row>
    <row r="351" spans="1:9" x14ac:dyDescent="0.25">
      <c r="A351" s="84">
        <v>5685</v>
      </c>
      <c r="B351" s="84" t="s">
        <v>278</v>
      </c>
      <c r="C351" s="84" t="s">
        <v>258</v>
      </c>
      <c r="D351" s="84" t="s">
        <v>252</v>
      </c>
      <c r="E351" s="83" t="s">
        <v>9</v>
      </c>
      <c r="F351" s="85">
        <v>59</v>
      </c>
      <c r="G351" s="83" t="s">
        <v>190</v>
      </c>
      <c r="H351" s="90">
        <v>1</v>
      </c>
      <c r="I351" s="97">
        <f t="shared" si="15"/>
        <v>59</v>
      </c>
    </row>
    <row r="352" spans="1:9" x14ac:dyDescent="0.25">
      <c r="A352" s="80">
        <v>5749</v>
      </c>
      <c r="B352" s="80" t="s">
        <v>279</v>
      </c>
      <c r="C352" s="80" t="s">
        <v>262</v>
      </c>
      <c r="D352" s="80" t="s">
        <v>259</v>
      </c>
      <c r="E352" s="65" t="s">
        <v>9</v>
      </c>
      <c r="F352" s="82">
        <v>57</v>
      </c>
      <c r="G352" s="65" t="s">
        <v>284</v>
      </c>
      <c r="H352" s="92">
        <v>1</v>
      </c>
      <c r="I352" s="98">
        <f t="shared" si="15"/>
        <v>57</v>
      </c>
    </row>
    <row r="353" spans="1:9" x14ac:dyDescent="0.25">
      <c r="A353" s="84">
        <v>5750</v>
      </c>
      <c r="B353" s="84" t="s">
        <v>280</v>
      </c>
      <c r="C353" s="84" t="s">
        <v>262</v>
      </c>
      <c r="D353" s="84" t="s">
        <v>252</v>
      </c>
      <c r="E353" s="83" t="s">
        <v>9</v>
      </c>
      <c r="F353" s="85">
        <v>68</v>
      </c>
      <c r="G353" s="83" t="s">
        <v>190</v>
      </c>
      <c r="H353" s="90">
        <v>1</v>
      </c>
      <c r="I353" s="97">
        <f t="shared" si="15"/>
        <v>68</v>
      </c>
    </row>
    <row r="354" spans="1:9" x14ac:dyDescent="0.25">
      <c r="A354" s="80">
        <v>5610</v>
      </c>
      <c r="B354" s="80" t="s">
        <v>281</v>
      </c>
      <c r="C354" s="80" t="s">
        <v>265</v>
      </c>
      <c r="D354" s="80" t="s">
        <v>266</v>
      </c>
      <c r="E354" s="65" t="s">
        <v>9</v>
      </c>
      <c r="F354" s="82">
        <v>59</v>
      </c>
      <c r="G354" s="65" t="s">
        <v>284</v>
      </c>
      <c r="H354" s="92">
        <v>1</v>
      </c>
      <c r="I354" s="98">
        <f t="shared" si="15"/>
        <v>59</v>
      </c>
    </row>
    <row r="355" spans="1:9" x14ac:dyDescent="0.25">
      <c r="A355" s="80">
        <v>4774</v>
      </c>
      <c r="B355" s="80" t="s">
        <v>282</v>
      </c>
      <c r="C355" s="80" t="s">
        <v>268</v>
      </c>
      <c r="D355" s="80" t="s">
        <v>249</v>
      </c>
      <c r="E355" s="65" t="s">
        <v>21</v>
      </c>
      <c r="F355" s="82">
        <v>36</v>
      </c>
      <c r="G355" s="65" t="s">
        <v>284</v>
      </c>
      <c r="H355" s="92">
        <v>1</v>
      </c>
      <c r="I355" s="98">
        <f t="shared" si="15"/>
        <v>36</v>
      </c>
    </row>
    <row r="356" spans="1:9" x14ac:dyDescent="0.25">
      <c r="A356" s="84">
        <v>4775</v>
      </c>
      <c r="B356" s="84" t="s">
        <v>283</v>
      </c>
      <c r="C356" s="84" t="s">
        <v>268</v>
      </c>
      <c r="D356" s="84" t="s">
        <v>252</v>
      </c>
      <c r="E356" s="83" t="s">
        <v>21</v>
      </c>
      <c r="F356" s="85">
        <v>23</v>
      </c>
      <c r="G356" s="83" t="s">
        <v>190</v>
      </c>
      <c r="H356" s="90">
        <v>1</v>
      </c>
      <c r="I356" s="97">
        <f t="shared" si="15"/>
        <v>23</v>
      </c>
    </row>
    <row r="357" spans="1:9" x14ac:dyDescent="0.25">
      <c r="D357" s="81"/>
      <c r="F357" s="55">
        <f>SUM(F346:F356)</f>
        <v>598</v>
      </c>
      <c r="I357" s="100">
        <f>I346+I347+I349+I351+I353+I356</f>
        <v>325</v>
      </c>
    </row>
    <row r="358" spans="1:9" x14ac:dyDescent="0.25">
      <c r="D358" s="81"/>
      <c r="F358" s="55"/>
    </row>
    <row r="359" spans="1:9" x14ac:dyDescent="0.25">
      <c r="A359" s="41" t="s">
        <v>245</v>
      </c>
      <c r="D359" s="81"/>
      <c r="F359" s="55"/>
    </row>
    <row r="360" spans="1:9" x14ac:dyDescent="0.25">
      <c r="A360" s="41"/>
      <c r="D360" s="81"/>
      <c r="F360" s="55"/>
    </row>
    <row r="361" spans="1:9" x14ac:dyDescent="0.25">
      <c r="A361" s="41" t="s">
        <v>285</v>
      </c>
      <c r="D361" s="81"/>
      <c r="F361" s="55"/>
    </row>
    <row r="362" spans="1:9" x14ac:dyDescent="0.25">
      <c r="A362" s="42"/>
      <c r="D362" s="81"/>
      <c r="F362" s="55"/>
    </row>
    <row r="363" spans="1:9" ht="18.75" x14ac:dyDescent="0.25">
      <c r="A363" s="59" t="s">
        <v>185</v>
      </c>
      <c r="B363" s="59"/>
      <c r="D363" s="81"/>
      <c r="F363" s="55"/>
    </row>
    <row r="364" spans="1:9" x14ac:dyDescent="0.25">
      <c r="D364" s="81"/>
      <c r="F364" s="55"/>
    </row>
    <row r="365" spans="1:9" x14ac:dyDescent="0.25">
      <c r="A365" s="62" t="s">
        <v>0</v>
      </c>
      <c r="B365" s="63" t="s">
        <v>1</v>
      </c>
      <c r="C365" s="63" t="s">
        <v>2</v>
      </c>
      <c r="D365" s="63" t="s">
        <v>3</v>
      </c>
      <c r="E365" s="63" t="s">
        <v>4</v>
      </c>
      <c r="F365" s="64" t="s">
        <v>5</v>
      </c>
      <c r="G365" s="65" t="s">
        <v>189</v>
      </c>
      <c r="H365" s="89" t="s">
        <v>491</v>
      </c>
      <c r="I365" s="96" t="s">
        <v>493</v>
      </c>
    </row>
    <row r="366" spans="1:9" x14ac:dyDescent="0.25">
      <c r="A366" s="69">
        <v>3890</v>
      </c>
      <c r="B366" s="69" t="s">
        <v>286</v>
      </c>
      <c r="C366" s="69" t="s">
        <v>248</v>
      </c>
      <c r="D366" s="79" t="s">
        <v>249</v>
      </c>
      <c r="E366" s="69" t="s">
        <v>9</v>
      </c>
      <c r="F366" s="77">
        <v>63</v>
      </c>
      <c r="G366" s="69" t="s">
        <v>190</v>
      </c>
      <c r="H366" s="90">
        <v>1</v>
      </c>
      <c r="I366" s="97">
        <f>F366*H366</f>
        <v>63</v>
      </c>
    </row>
    <row r="367" spans="1:9" x14ac:dyDescent="0.25">
      <c r="A367" s="69">
        <v>3574</v>
      </c>
      <c r="B367" s="69" t="s">
        <v>287</v>
      </c>
      <c r="C367" s="69" t="s">
        <v>248</v>
      </c>
      <c r="D367" s="79" t="s">
        <v>252</v>
      </c>
      <c r="E367" s="69" t="s">
        <v>9</v>
      </c>
      <c r="F367" s="77">
        <v>49</v>
      </c>
      <c r="G367" s="69" t="s">
        <v>190</v>
      </c>
      <c r="H367" s="90">
        <v>1</v>
      </c>
      <c r="I367" s="97">
        <f t="shared" ref="I367:I376" si="16">F367*H367</f>
        <v>49</v>
      </c>
    </row>
    <row r="368" spans="1:9" x14ac:dyDescent="0.25">
      <c r="A368" s="65">
        <v>5567</v>
      </c>
      <c r="B368" s="65" t="s">
        <v>288</v>
      </c>
      <c r="C368" s="65" t="s">
        <v>289</v>
      </c>
      <c r="D368" s="80" t="s">
        <v>249</v>
      </c>
      <c r="E368" s="65" t="s">
        <v>9</v>
      </c>
      <c r="F368" s="82">
        <v>61</v>
      </c>
      <c r="G368" s="65" t="s">
        <v>191</v>
      </c>
      <c r="H368" s="92">
        <v>1</v>
      </c>
      <c r="I368" s="98">
        <f t="shared" si="16"/>
        <v>61</v>
      </c>
    </row>
    <row r="369" spans="1:9" x14ac:dyDescent="0.25">
      <c r="A369" s="69">
        <v>5568</v>
      </c>
      <c r="B369" s="69" t="s">
        <v>290</v>
      </c>
      <c r="C369" s="69" t="s">
        <v>289</v>
      </c>
      <c r="D369" s="79" t="s">
        <v>252</v>
      </c>
      <c r="E369" s="69" t="s">
        <v>291</v>
      </c>
      <c r="F369" s="77">
        <v>52</v>
      </c>
      <c r="G369" s="69" t="s">
        <v>190</v>
      </c>
      <c r="H369" s="90">
        <v>1</v>
      </c>
      <c r="I369" s="97">
        <f t="shared" si="16"/>
        <v>52</v>
      </c>
    </row>
    <row r="370" spans="1:9" x14ac:dyDescent="0.25">
      <c r="A370" s="65">
        <v>5686</v>
      </c>
      <c r="B370" s="65" t="s">
        <v>292</v>
      </c>
      <c r="C370" s="65" t="s">
        <v>293</v>
      </c>
      <c r="D370" s="80" t="s">
        <v>259</v>
      </c>
      <c r="E370" s="65" t="s">
        <v>9</v>
      </c>
      <c r="F370" s="82">
        <v>60</v>
      </c>
      <c r="G370" s="65" t="s">
        <v>191</v>
      </c>
      <c r="H370" s="92">
        <v>1</v>
      </c>
      <c r="I370" s="98">
        <f t="shared" si="16"/>
        <v>60</v>
      </c>
    </row>
    <row r="371" spans="1:9" x14ac:dyDescent="0.25">
      <c r="A371" s="69">
        <v>5687</v>
      </c>
      <c r="B371" s="69" t="s">
        <v>294</v>
      </c>
      <c r="C371" s="69" t="s">
        <v>293</v>
      </c>
      <c r="D371" s="79" t="s">
        <v>252</v>
      </c>
      <c r="E371" s="69" t="s">
        <v>9</v>
      </c>
      <c r="F371" s="77">
        <v>59</v>
      </c>
      <c r="G371" s="69" t="s">
        <v>190</v>
      </c>
      <c r="H371" s="90">
        <v>1</v>
      </c>
      <c r="I371" s="97">
        <f t="shared" si="16"/>
        <v>59</v>
      </c>
    </row>
    <row r="372" spans="1:9" x14ac:dyDescent="0.25">
      <c r="A372" s="65">
        <v>5751</v>
      </c>
      <c r="B372" s="65" t="s">
        <v>295</v>
      </c>
      <c r="C372" s="65" t="s">
        <v>262</v>
      </c>
      <c r="D372" s="80" t="s">
        <v>259</v>
      </c>
      <c r="E372" s="65" t="s">
        <v>9</v>
      </c>
      <c r="F372" s="82">
        <v>57</v>
      </c>
      <c r="G372" s="65" t="s">
        <v>191</v>
      </c>
      <c r="H372" s="92">
        <v>1</v>
      </c>
      <c r="I372" s="98">
        <f t="shared" si="16"/>
        <v>57</v>
      </c>
    </row>
    <row r="373" spans="1:9" x14ac:dyDescent="0.25">
      <c r="A373" s="69">
        <v>5752</v>
      </c>
      <c r="B373" s="69" t="s">
        <v>296</v>
      </c>
      <c r="C373" s="69" t="s">
        <v>262</v>
      </c>
      <c r="D373" s="79" t="s">
        <v>252</v>
      </c>
      <c r="E373" s="69" t="s">
        <v>9</v>
      </c>
      <c r="F373" s="77">
        <v>68</v>
      </c>
      <c r="G373" s="69" t="s">
        <v>190</v>
      </c>
      <c r="H373" s="90">
        <v>1</v>
      </c>
      <c r="I373" s="97">
        <f t="shared" si="16"/>
        <v>68</v>
      </c>
    </row>
    <row r="374" spans="1:9" x14ac:dyDescent="0.25">
      <c r="A374" s="65">
        <v>5611</v>
      </c>
      <c r="B374" s="65" t="s">
        <v>297</v>
      </c>
      <c r="C374" s="65" t="s">
        <v>265</v>
      </c>
      <c r="D374" s="80" t="s">
        <v>266</v>
      </c>
      <c r="E374" s="65" t="s">
        <v>9</v>
      </c>
      <c r="F374" s="82">
        <v>57</v>
      </c>
      <c r="G374" s="65" t="s">
        <v>191</v>
      </c>
      <c r="H374" s="92">
        <v>1</v>
      </c>
      <c r="I374" s="98">
        <f t="shared" si="16"/>
        <v>57</v>
      </c>
    </row>
    <row r="375" spans="1:9" x14ac:dyDescent="0.25">
      <c r="A375" s="65">
        <v>4859</v>
      </c>
      <c r="B375" s="65" t="s">
        <v>298</v>
      </c>
      <c r="C375" s="65" t="s">
        <v>299</v>
      </c>
      <c r="D375" s="80" t="s">
        <v>249</v>
      </c>
      <c r="E375" s="65" t="s">
        <v>57</v>
      </c>
      <c r="F375" s="82">
        <v>36</v>
      </c>
      <c r="G375" s="65" t="s">
        <v>191</v>
      </c>
      <c r="H375" s="92">
        <v>1</v>
      </c>
      <c r="I375" s="98">
        <f t="shared" si="16"/>
        <v>36</v>
      </c>
    </row>
    <row r="376" spans="1:9" x14ac:dyDescent="0.25">
      <c r="A376" s="69">
        <v>4860</v>
      </c>
      <c r="B376" s="69" t="s">
        <v>300</v>
      </c>
      <c r="C376" s="69" t="s">
        <v>299</v>
      </c>
      <c r="D376" s="79" t="s">
        <v>252</v>
      </c>
      <c r="E376" s="69" t="s">
        <v>57</v>
      </c>
      <c r="F376" s="77">
        <v>34</v>
      </c>
      <c r="G376" s="69" t="s">
        <v>190</v>
      </c>
      <c r="H376" s="90">
        <v>1</v>
      </c>
      <c r="I376" s="97">
        <f t="shared" si="16"/>
        <v>34</v>
      </c>
    </row>
    <row r="377" spans="1:9" x14ac:dyDescent="0.25">
      <c r="D377" s="81"/>
      <c r="F377" s="55">
        <f>SUM(F366:F376)</f>
        <v>596</v>
      </c>
      <c r="I377" s="100">
        <f>I366+I367+I369+I371+I373+I376</f>
        <v>325</v>
      </c>
    </row>
    <row r="378" spans="1:9" x14ac:dyDescent="0.25">
      <c r="D378" s="81"/>
      <c r="F378" s="55"/>
    </row>
    <row r="379" spans="1:9" x14ac:dyDescent="0.25">
      <c r="A379" s="41" t="s">
        <v>245</v>
      </c>
      <c r="D379" s="81"/>
      <c r="F379" s="55"/>
    </row>
    <row r="380" spans="1:9" x14ac:dyDescent="0.25">
      <c r="A380" s="41"/>
      <c r="D380" s="81"/>
      <c r="F380" s="55"/>
    </row>
    <row r="381" spans="1:9" x14ac:dyDescent="0.25">
      <c r="A381" s="41" t="s">
        <v>305</v>
      </c>
      <c r="D381" s="81"/>
      <c r="F381" s="55"/>
    </row>
    <row r="382" spans="1:9" x14ac:dyDescent="0.25">
      <c r="A382" s="42"/>
      <c r="D382" s="81"/>
      <c r="F382" s="55"/>
    </row>
    <row r="383" spans="1:9" ht="18.75" x14ac:dyDescent="0.25">
      <c r="A383" s="59" t="s">
        <v>185</v>
      </c>
      <c r="B383" s="59"/>
      <c r="D383" s="81"/>
      <c r="F383" s="55"/>
    </row>
    <row r="384" spans="1:9" x14ac:dyDescent="0.25">
      <c r="A384" s="62" t="s">
        <v>0</v>
      </c>
      <c r="B384" s="63" t="s">
        <v>1</v>
      </c>
      <c r="C384" s="63" t="s">
        <v>2</v>
      </c>
      <c r="D384" s="63" t="s">
        <v>3</v>
      </c>
      <c r="E384" s="63" t="s">
        <v>4</v>
      </c>
      <c r="F384" s="64" t="s">
        <v>5</v>
      </c>
      <c r="G384" s="65" t="s">
        <v>189</v>
      </c>
      <c r="H384" s="89" t="s">
        <v>491</v>
      </c>
      <c r="I384" s="96" t="s">
        <v>493</v>
      </c>
    </row>
    <row r="385" spans="1:9" x14ac:dyDescent="0.25">
      <c r="A385" s="65">
        <v>2904</v>
      </c>
      <c r="B385" s="65" t="s">
        <v>306</v>
      </c>
      <c r="C385" s="65" t="s">
        <v>307</v>
      </c>
      <c r="D385" s="80" t="s">
        <v>249</v>
      </c>
      <c r="E385" s="65" t="s">
        <v>308</v>
      </c>
      <c r="F385" s="82">
        <v>75</v>
      </c>
      <c r="G385" s="65" t="s">
        <v>191</v>
      </c>
      <c r="H385" s="89">
        <v>7</v>
      </c>
      <c r="I385" s="96">
        <f>F385*H385</f>
        <v>525</v>
      </c>
    </row>
    <row r="386" spans="1:9" x14ac:dyDescent="0.25">
      <c r="A386" s="65">
        <v>155</v>
      </c>
      <c r="B386" s="65" t="s">
        <v>309</v>
      </c>
      <c r="C386" s="65" t="s">
        <v>310</v>
      </c>
      <c r="D386" s="80" t="s">
        <v>249</v>
      </c>
      <c r="E386" s="65" t="s">
        <v>308</v>
      </c>
      <c r="F386" s="82">
        <v>60</v>
      </c>
      <c r="G386" s="65" t="s">
        <v>191</v>
      </c>
      <c r="H386" s="89">
        <v>7</v>
      </c>
      <c r="I386" s="96">
        <f t="shared" ref="I386:I409" si="17">F386*H386</f>
        <v>420</v>
      </c>
    </row>
    <row r="387" spans="1:9" x14ac:dyDescent="0.25">
      <c r="A387" s="69">
        <v>154</v>
      </c>
      <c r="B387" s="69" t="s">
        <v>311</v>
      </c>
      <c r="C387" s="69" t="s">
        <v>310</v>
      </c>
      <c r="D387" s="79" t="s">
        <v>252</v>
      </c>
      <c r="E387" s="69" t="s">
        <v>308</v>
      </c>
      <c r="F387" s="77">
        <v>44</v>
      </c>
      <c r="G387" s="69" t="s">
        <v>195</v>
      </c>
      <c r="H387" s="90">
        <v>7</v>
      </c>
      <c r="I387" s="97">
        <f t="shared" si="17"/>
        <v>308</v>
      </c>
    </row>
    <row r="388" spans="1:9" x14ac:dyDescent="0.25">
      <c r="A388" s="65">
        <v>5142</v>
      </c>
      <c r="B388" s="65" t="s">
        <v>313</v>
      </c>
      <c r="C388" s="65" t="s">
        <v>314</v>
      </c>
      <c r="D388" s="80" t="s">
        <v>249</v>
      </c>
      <c r="E388" s="65" t="s">
        <v>301</v>
      </c>
      <c r="F388" s="82">
        <v>68</v>
      </c>
      <c r="G388" s="65" t="s">
        <v>191</v>
      </c>
      <c r="H388" s="89">
        <v>7</v>
      </c>
      <c r="I388" s="96">
        <f t="shared" si="17"/>
        <v>476</v>
      </c>
    </row>
    <row r="389" spans="1:9" x14ac:dyDescent="0.25">
      <c r="A389" s="69">
        <v>5143</v>
      </c>
      <c r="B389" s="69" t="s">
        <v>315</v>
      </c>
      <c r="C389" s="69" t="s">
        <v>316</v>
      </c>
      <c r="D389" s="79" t="s">
        <v>252</v>
      </c>
      <c r="E389" s="69" t="s">
        <v>301</v>
      </c>
      <c r="F389" s="77">
        <v>57</v>
      </c>
      <c r="G389" s="69" t="s">
        <v>195</v>
      </c>
      <c r="H389" s="90">
        <v>7</v>
      </c>
      <c r="I389" s="97">
        <f t="shared" si="17"/>
        <v>399</v>
      </c>
    </row>
    <row r="390" spans="1:9" x14ac:dyDescent="0.25">
      <c r="A390" s="65">
        <v>5708</v>
      </c>
      <c r="B390" s="65" t="s">
        <v>317</v>
      </c>
      <c r="C390" s="65" t="s">
        <v>302</v>
      </c>
      <c r="D390" s="80" t="s">
        <v>259</v>
      </c>
      <c r="E390" s="65" t="s">
        <v>9</v>
      </c>
      <c r="F390" s="82">
        <v>64</v>
      </c>
      <c r="G390" s="65" t="s">
        <v>191</v>
      </c>
      <c r="H390" s="89">
        <v>7</v>
      </c>
      <c r="I390" s="96">
        <f t="shared" si="17"/>
        <v>448</v>
      </c>
    </row>
    <row r="391" spans="1:9" x14ac:dyDescent="0.25">
      <c r="A391" s="69">
        <v>5709</v>
      </c>
      <c r="B391" s="69" t="s">
        <v>318</v>
      </c>
      <c r="C391" s="69" t="s">
        <v>302</v>
      </c>
      <c r="D391" s="79" t="s">
        <v>252</v>
      </c>
      <c r="E391" s="69" t="s">
        <v>9</v>
      </c>
      <c r="F391" s="77">
        <v>49</v>
      </c>
      <c r="G391" s="69" t="s">
        <v>195</v>
      </c>
      <c r="H391" s="90">
        <v>7</v>
      </c>
      <c r="I391" s="97">
        <f t="shared" si="17"/>
        <v>343</v>
      </c>
    </row>
    <row r="392" spans="1:9" x14ac:dyDescent="0.25">
      <c r="A392" s="65">
        <v>5253</v>
      </c>
      <c r="B392" s="65" t="s">
        <v>319</v>
      </c>
      <c r="C392" s="65" t="s">
        <v>320</v>
      </c>
      <c r="D392" s="80" t="s">
        <v>321</v>
      </c>
      <c r="E392" s="65" t="s">
        <v>301</v>
      </c>
      <c r="F392" s="82">
        <v>63</v>
      </c>
      <c r="G392" s="65" t="s">
        <v>191</v>
      </c>
      <c r="H392" s="89">
        <v>7</v>
      </c>
      <c r="I392" s="96">
        <f t="shared" si="17"/>
        <v>441</v>
      </c>
    </row>
    <row r="393" spans="1:9" x14ac:dyDescent="0.25">
      <c r="A393" s="65">
        <v>5254</v>
      </c>
      <c r="B393" s="65" t="s">
        <v>322</v>
      </c>
      <c r="C393" s="65" t="s">
        <v>320</v>
      </c>
      <c r="D393" s="80" t="s">
        <v>321</v>
      </c>
      <c r="E393" s="65" t="s">
        <v>301</v>
      </c>
      <c r="F393" s="82">
        <v>62</v>
      </c>
      <c r="G393" s="65" t="s">
        <v>191</v>
      </c>
      <c r="H393" s="89">
        <v>7</v>
      </c>
      <c r="I393" s="96">
        <f t="shared" si="17"/>
        <v>434</v>
      </c>
    </row>
    <row r="394" spans="1:9" x14ac:dyDescent="0.25">
      <c r="A394" s="73">
        <v>5735</v>
      </c>
      <c r="B394" s="73" t="s">
        <v>326</v>
      </c>
      <c r="C394" s="73" t="s">
        <v>327</v>
      </c>
      <c r="D394" s="78" t="s">
        <v>259</v>
      </c>
      <c r="E394" s="73" t="s">
        <v>9</v>
      </c>
      <c r="F394" s="75">
        <v>63</v>
      </c>
      <c r="G394" s="73" t="s">
        <v>191</v>
      </c>
      <c r="H394" s="89">
        <v>7</v>
      </c>
      <c r="I394" s="96">
        <f t="shared" si="17"/>
        <v>441</v>
      </c>
    </row>
    <row r="395" spans="1:9" x14ac:dyDescent="0.25">
      <c r="A395" s="69">
        <v>5736</v>
      </c>
      <c r="B395" s="69" t="s">
        <v>328</v>
      </c>
      <c r="C395" s="69" t="s">
        <v>329</v>
      </c>
      <c r="D395" s="79" t="s">
        <v>252</v>
      </c>
      <c r="E395" s="69" t="s">
        <v>9</v>
      </c>
      <c r="F395" s="77">
        <v>49</v>
      </c>
      <c r="G395" s="69" t="s">
        <v>195</v>
      </c>
      <c r="H395" s="90">
        <v>7</v>
      </c>
      <c r="I395" s="97">
        <f t="shared" si="17"/>
        <v>343</v>
      </c>
    </row>
    <row r="396" spans="1:9" x14ac:dyDescent="0.25">
      <c r="A396" s="65">
        <v>5154</v>
      </c>
      <c r="B396" s="65" t="s">
        <v>331</v>
      </c>
      <c r="C396" s="65" t="s">
        <v>332</v>
      </c>
      <c r="D396" s="80" t="s">
        <v>249</v>
      </c>
      <c r="E396" s="65" t="s">
        <v>301</v>
      </c>
      <c r="F396" s="82">
        <v>60</v>
      </c>
      <c r="G396" s="65" t="s">
        <v>191</v>
      </c>
      <c r="H396" s="89">
        <v>7</v>
      </c>
      <c r="I396" s="96">
        <f t="shared" si="17"/>
        <v>420</v>
      </c>
    </row>
    <row r="397" spans="1:9" x14ac:dyDescent="0.25">
      <c r="A397" s="69">
        <v>5155</v>
      </c>
      <c r="B397" s="69" t="s">
        <v>333</v>
      </c>
      <c r="C397" s="69" t="s">
        <v>332</v>
      </c>
      <c r="D397" s="79" t="s">
        <v>252</v>
      </c>
      <c r="E397" s="69" t="s">
        <v>301</v>
      </c>
      <c r="F397" s="77">
        <v>41</v>
      </c>
      <c r="G397" s="69" t="s">
        <v>195</v>
      </c>
      <c r="H397" s="90">
        <v>7</v>
      </c>
      <c r="I397" s="97">
        <f t="shared" si="17"/>
        <v>287</v>
      </c>
    </row>
    <row r="398" spans="1:9" x14ac:dyDescent="0.25">
      <c r="A398" s="69">
        <v>4778</v>
      </c>
      <c r="B398" s="69" t="s">
        <v>334</v>
      </c>
      <c r="C398" s="69" t="s">
        <v>335</v>
      </c>
      <c r="D398" s="79" t="s">
        <v>336</v>
      </c>
      <c r="E398" s="69" t="s">
        <v>337</v>
      </c>
      <c r="F398" s="77">
        <v>135</v>
      </c>
      <c r="G398" s="69" t="s">
        <v>195</v>
      </c>
      <c r="H398" s="90">
        <v>7</v>
      </c>
      <c r="I398" s="97">
        <f t="shared" si="17"/>
        <v>945</v>
      </c>
    </row>
    <row r="399" spans="1:9" x14ac:dyDescent="0.25">
      <c r="A399" s="65">
        <v>5273</v>
      </c>
      <c r="B399" s="65" t="s">
        <v>338</v>
      </c>
      <c r="C399" s="65" t="s">
        <v>339</v>
      </c>
      <c r="D399" s="80" t="s">
        <v>249</v>
      </c>
      <c r="E399" s="65" t="s">
        <v>301</v>
      </c>
      <c r="F399" s="82">
        <v>57</v>
      </c>
      <c r="G399" s="65" t="s">
        <v>191</v>
      </c>
      <c r="H399" s="89">
        <v>7</v>
      </c>
      <c r="I399" s="96">
        <f t="shared" si="17"/>
        <v>399</v>
      </c>
    </row>
    <row r="400" spans="1:9" x14ac:dyDescent="0.25">
      <c r="A400" s="69">
        <v>5274</v>
      </c>
      <c r="B400" s="69" t="s">
        <v>340</v>
      </c>
      <c r="C400" s="69" t="s">
        <v>339</v>
      </c>
      <c r="D400" s="79" t="s">
        <v>252</v>
      </c>
      <c r="E400" s="69" t="s">
        <v>301</v>
      </c>
      <c r="F400" s="77">
        <v>36</v>
      </c>
      <c r="G400" s="69" t="s">
        <v>195</v>
      </c>
      <c r="H400" s="90">
        <v>7</v>
      </c>
      <c r="I400" s="97">
        <f t="shared" si="17"/>
        <v>252</v>
      </c>
    </row>
    <row r="401" spans="1:9" x14ac:dyDescent="0.25">
      <c r="A401" s="69">
        <v>5277</v>
      </c>
      <c r="B401" s="69" t="s">
        <v>341</v>
      </c>
      <c r="C401" s="69" t="s">
        <v>342</v>
      </c>
      <c r="D401" s="79" t="s">
        <v>343</v>
      </c>
      <c r="E401" s="69" t="s">
        <v>301</v>
      </c>
      <c r="F401" s="77">
        <v>119</v>
      </c>
      <c r="G401" s="69" t="s">
        <v>195</v>
      </c>
      <c r="H401" s="90">
        <v>7</v>
      </c>
      <c r="I401" s="97">
        <f t="shared" si="17"/>
        <v>833</v>
      </c>
    </row>
    <row r="402" spans="1:9" x14ac:dyDescent="0.25">
      <c r="A402" s="65">
        <v>4542</v>
      </c>
      <c r="B402" s="65" t="s">
        <v>344</v>
      </c>
      <c r="C402" s="65" t="s">
        <v>303</v>
      </c>
      <c r="D402" s="80" t="s">
        <v>249</v>
      </c>
      <c r="E402" s="65" t="s">
        <v>304</v>
      </c>
      <c r="F402" s="82">
        <v>69</v>
      </c>
      <c r="G402" s="65" t="s">
        <v>191</v>
      </c>
      <c r="H402" s="89">
        <v>7</v>
      </c>
      <c r="I402" s="96">
        <f t="shared" si="17"/>
        <v>483</v>
      </c>
    </row>
    <row r="403" spans="1:9" x14ac:dyDescent="0.25">
      <c r="A403" s="65">
        <v>5678</v>
      </c>
      <c r="B403" s="65" t="s">
        <v>345</v>
      </c>
      <c r="C403" s="65" t="s">
        <v>346</v>
      </c>
      <c r="D403" s="80" t="s">
        <v>259</v>
      </c>
      <c r="E403" s="65" t="s">
        <v>9</v>
      </c>
      <c r="F403" s="82">
        <v>35</v>
      </c>
      <c r="G403" s="65" t="s">
        <v>191</v>
      </c>
      <c r="H403" s="89">
        <v>7</v>
      </c>
      <c r="I403" s="96">
        <f t="shared" si="17"/>
        <v>245</v>
      </c>
    </row>
    <row r="404" spans="1:9" x14ac:dyDescent="0.25">
      <c r="A404" s="65">
        <v>4638</v>
      </c>
      <c r="B404" s="65" t="s">
        <v>347</v>
      </c>
      <c r="C404" s="65" t="s">
        <v>348</v>
      </c>
      <c r="D404" s="80" t="s">
        <v>249</v>
      </c>
      <c r="E404" s="65" t="s">
        <v>304</v>
      </c>
      <c r="F404" s="82">
        <v>54</v>
      </c>
      <c r="G404" s="65" t="s">
        <v>191</v>
      </c>
      <c r="H404" s="89">
        <v>7</v>
      </c>
      <c r="I404" s="96">
        <f t="shared" si="17"/>
        <v>378</v>
      </c>
    </row>
    <row r="405" spans="1:9" x14ac:dyDescent="0.25">
      <c r="A405" s="69">
        <v>4639</v>
      </c>
      <c r="B405" s="69" t="s">
        <v>349</v>
      </c>
      <c r="C405" s="69" t="s">
        <v>350</v>
      </c>
      <c r="D405" s="79" t="s">
        <v>351</v>
      </c>
      <c r="E405" s="69" t="s">
        <v>304</v>
      </c>
      <c r="F405" s="77">
        <v>75</v>
      </c>
      <c r="G405" s="69" t="s">
        <v>195</v>
      </c>
      <c r="H405" s="90">
        <v>7</v>
      </c>
      <c r="I405" s="97">
        <f t="shared" si="17"/>
        <v>525</v>
      </c>
    </row>
    <row r="406" spans="1:9" x14ac:dyDescent="0.25">
      <c r="A406" s="65">
        <v>5334</v>
      </c>
      <c r="B406" s="65" t="s">
        <v>352</v>
      </c>
      <c r="C406" s="65" t="s">
        <v>353</v>
      </c>
      <c r="D406" s="80" t="s">
        <v>249</v>
      </c>
      <c r="E406" s="65" t="s">
        <v>354</v>
      </c>
      <c r="F406" s="82">
        <v>88</v>
      </c>
      <c r="G406" s="65" t="s">
        <v>191</v>
      </c>
      <c r="H406" s="89">
        <v>7</v>
      </c>
      <c r="I406" s="96">
        <f t="shared" si="17"/>
        <v>616</v>
      </c>
    </row>
    <row r="407" spans="1:9" x14ac:dyDescent="0.25">
      <c r="A407" s="69">
        <v>5335</v>
      </c>
      <c r="B407" s="69" t="s">
        <v>355</v>
      </c>
      <c r="C407" s="69" t="s">
        <v>353</v>
      </c>
      <c r="D407" s="79" t="s">
        <v>252</v>
      </c>
      <c r="E407" s="69" t="s">
        <v>354</v>
      </c>
      <c r="F407" s="77">
        <v>57</v>
      </c>
      <c r="G407" s="69" t="s">
        <v>195</v>
      </c>
      <c r="H407" s="90">
        <v>7</v>
      </c>
      <c r="I407" s="97">
        <f t="shared" si="17"/>
        <v>399</v>
      </c>
    </row>
    <row r="408" spans="1:9" x14ac:dyDescent="0.25">
      <c r="A408" s="65">
        <v>4863</v>
      </c>
      <c r="B408" s="65" t="s">
        <v>356</v>
      </c>
      <c r="C408" s="65" t="s">
        <v>357</v>
      </c>
      <c r="D408" s="80" t="s">
        <v>249</v>
      </c>
      <c r="E408" s="65" t="s">
        <v>57</v>
      </c>
      <c r="F408" s="82">
        <v>40</v>
      </c>
      <c r="G408" s="65" t="s">
        <v>191</v>
      </c>
      <c r="H408" s="89">
        <v>7</v>
      </c>
      <c r="I408" s="96">
        <f t="shared" si="17"/>
        <v>280</v>
      </c>
    </row>
    <row r="409" spans="1:9" x14ac:dyDescent="0.25">
      <c r="A409" s="69">
        <v>4864</v>
      </c>
      <c r="B409" s="69" t="s">
        <v>358</v>
      </c>
      <c r="C409" s="69" t="s">
        <v>359</v>
      </c>
      <c r="D409" s="79" t="s">
        <v>252</v>
      </c>
      <c r="E409" s="69" t="s">
        <v>57</v>
      </c>
      <c r="F409" s="77">
        <v>34</v>
      </c>
      <c r="G409" s="69" t="s">
        <v>195</v>
      </c>
      <c r="H409" s="90">
        <v>7</v>
      </c>
      <c r="I409" s="97">
        <f t="shared" si="17"/>
        <v>238</v>
      </c>
    </row>
    <row r="410" spans="1:9" x14ac:dyDescent="0.25">
      <c r="D410" s="81"/>
      <c r="F410" s="55">
        <f>SUM(F385:F409)</f>
        <v>1554</v>
      </c>
      <c r="I410" s="100">
        <f>I387+I389+I391+I395+I397+I398+I400+I401+I405+I407+I409</f>
        <v>4872</v>
      </c>
    </row>
    <row r="411" spans="1:9" x14ac:dyDescent="0.25">
      <c r="A411" s="41"/>
      <c r="D411" s="81"/>
      <c r="F411" s="55"/>
    </row>
    <row r="412" spans="1:9" x14ac:dyDescent="0.25">
      <c r="D412" s="81"/>
      <c r="F412" s="55"/>
    </row>
    <row r="413" spans="1:9" x14ac:dyDescent="0.25">
      <c r="D413" s="81"/>
      <c r="F413" s="55"/>
    </row>
    <row r="414" spans="1:9" x14ac:dyDescent="0.25">
      <c r="A414" s="41" t="s">
        <v>245</v>
      </c>
      <c r="D414" s="81"/>
      <c r="F414" s="55"/>
    </row>
    <row r="415" spans="1:9" x14ac:dyDescent="0.25">
      <c r="A415" s="41"/>
      <c r="D415" s="81"/>
      <c r="F415" s="55"/>
    </row>
    <row r="416" spans="1:9" x14ac:dyDescent="0.25">
      <c r="A416" s="41" t="s">
        <v>360</v>
      </c>
      <c r="D416" s="81"/>
      <c r="F416" s="55"/>
    </row>
    <row r="417" spans="1:9" x14ac:dyDescent="0.25">
      <c r="A417" s="42"/>
      <c r="D417" s="81"/>
      <c r="F417" s="55"/>
    </row>
    <row r="418" spans="1:9" ht="18.75" x14ac:dyDescent="0.25">
      <c r="A418" s="59" t="s">
        <v>185</v>
      </c>
      <c r="B418" s="59"/>
      <c r="D418" s="81"/>
      <c r="F418" s="55"/>
    </row>
    <row r="419" spans="1:9" x14ac:dyDescent="0.25">
      <c r="A419" s="62" t="s">
        <v>0</v>
      </c>
      <c r="B419" s="63" t="s">
        <v>1</v>
      </c>
      <c r="C419" s="63" t="s">
        <v>2</v>
      </c>
      <c r="D419" s="63" t="s">
        <v>3</v>
      </c>
      <c r="E419" s="63" t="s">
        <v>4</v>
      </c>
      <c r="F419" s="64" t="s">
        <v>5</v>
      </c>
      <c r="G419" s="65" t="s">
        <v>189</v>
      </c>
      <c r="H419" s="89" t="s">
        <v>491</v>
      </c>
      <c r="I419" s="96" t="s">
        <v>493</v>
      </c>
    </row>
    <row r="420" spans="1:9" x14ac:dyDescent="0.25">
      <c r="A420" s="65">
        <v>2907</v>
      </c>
      <c r="B420" s="65" t="s">
        <v>361</v>
      </c>
      <c r="C420" s="65" t="s">
        <v>307</v>
      </c>
      <c r="D420" s="80" t="s">
        <v>249</v>
      </c>
      <c r="E420" s="65" t="s">
        <v>308</v>
      </c>
      <c r="F420" s="82">
        <v>75</v>
      </c>
      <c r="G420" s="65" t="s">
        <v>284</v>
      </c>
      <c r="H420" s="89">
        <v>3</v>
      </c>
      <c r="I420" s="96">
        <f>F420*H420</f>
        <v>225</v>
      </c>
    </row>
    <row r="421" spans="1:9" x14ac:dyDescent="0.25">
      <c r="A421" s="65">
        <v>1903</v>
      </c>
      <c r="B421" s="65" t="s">
        <v>362</v>
      </c>
      <c r="C421" s="65" t="s">
        <v>363</v>
      </c>
      <c r="D421" s="80" t="s">
        <v>249</v>
      </c>
      <c r="E421" s="65" t="s">
        <v>308</v>
      </c>
      <c r="F421" s="82">
        <v>60</v>
      </c>
      <c r="G421" s="65" t="s">
        <v>284</v>
      </c>
      <c r="H421" s="89">
        <v>3</v>
      </c>
      <c r="I421" s="96">
        <f t="shared" ref="I421:I443" si="18">F421*H421</f>
        <v>180</v>
      </c>
    </row>
    <row r="422" spans="1:9" x14ac:dyDescent="0.25">
      <c r="A422" s="69">
        <v>1899</v>
      </c>
      <c r="B422" s="69" t="s">
        <v>364</v>
      </c>
      <c r="C422" s="69" t="s">
        <v>363</v>
      </c>
      <c r="D422" s="79" t="s">
        <v>252</v>
      </c>
      <c r="E422" s="69" t="s">
        <v>308</v>
      </c>
      <c r="F422" s="77">
        <v>44</v>
      </c>
      <c r="G422" s="69" t="s">
        <v>190</v>
      </c>
      <c r="H422" s="90">
        <v>3</v>
      </c>
      <c r="I422" s="97">
        <f t="shared" si="18"/>
        <v>132</v>
      </c>
    </row>
    <row r="423" spans="1:9" x14ac:dyDescent="0.25">
      <c r="A423" s="65">
        <v>5144</v>
      </c>
      <c r="B423" s="65" t="s">
        <v>365</v>
      </c>
      <c r="C423" s="65" t="s">
        <v>314</v>
      </c>
      <c r="D423" s="80" t="s">
        <v>249</v>
      </c>
      <c r="E423" s="65" t="s">
        <v>301</v>
      </c>
      <c r="F423" s="82">
        <v>68</v>
      </c>
      <c r="G423" s="65" t="s">
        <v>284</v>
      </c>
      <c r="H423" s="89">
        <v>3</v>
      </c>
      <c r="I423" s="96">
        <f t="shared" si="18"/>
        <v>204</v>
      </c>
    </row>
    <row r="424" spans="1:9" x14ac:dyDescent="0.25">
      <c r="A424" s="69">
        <v>5145</v>
      </c>
      <c r="B424" s="69" t="s">
        <v>366</v>
      </c>
      <c r="C424" s="69" t="s">
        <v>314</v>
      </c>
      <c r="D424" s="79" t="s">
        <v>252</v>
      </c>
      <c r="E424" s="69" t="s">
        <v>301</v>
      </c>
      <c r="F424" s="77">
        <v>57</v>
      </c>
      <c r="G424" s="69" t="s">
        <v>190</v>
      </c>
      <c r="H424" s="90">
        <v>3</v>
      </c>
      <c r="I424" s="97">
        <f t="shared" si="18"/>
        <v>171</v>
      </c>
    </row>
    <row r="425" spans="1:9" x14ac:dyDescent="0.25">
      <c r="A425" s="65">
        <v>5710</v>
      </c>
      <c r="B425" s="65" t="s">
        <v>367</v>
      </c>
      <c r="C425" s="65" t="s">
        <v>368</v>
      </c>
      <c r="D425" s="80" t="s">
        <v>259</v>
      </c>
      <c r="E425" s="65" t="s">
        <v>9</v>
      </c>
      <c r="F425" s="82">
        <v>64</v>
      </c>
      <c r="G425" s="65" t="s">
        <v>284</v>
      </c>
      <c r="H425" s="89">
        <v>3</v>
      </c>
      <c r="I425" s="96">
        <f t="shared" si="18"/>
        <v>192</v>
      </c>
    </row>
    <row r="426" spans="1:9" x14ac:dyDescent="0.25">
      <c r="A426" s="69">
        <v>5711</v>
      </c>
      <c r="B426" s="69" t="s">
        <v>369</v>
      </c>
      <c r="C426" s="69" t="s">
        <v>368</v>
      </c>
      <c r="D426" s="79" t="s">
        <v>252</v>
      </c>
      <c r="E426" s="69" t="s">
        <v>9</v>
      </c>
      <c r="F426" s="77">
        <v>49</v>
      </c>
      <c r="G426" s="69" t="s">
        <v>190</v>
      </c>
      <c r="H426" s="90">
        <v>3</v>
      </c>
      <c r="I426" s="97">
        <f t="shared" si="18"/>
        <v>147</v>
      </c>
    </row>
    <row r="427" spans="1:9" x14ac:dyDescent="0.25">
      <c r="A427" s="65">
        <v>5255</v>
      </c>
      <c r="B427" s="65" t="s">
        <v>370</v>
      </c>
      <c r="C427" s="65" t="s">
        <v>371</v>
      </c>
      <c r="D427" s="80" t="s">
        <v>321</v>
      </c>
      <c r="E427" s="65" t="s">
        <v>301</v>
      </c>
      <c r="F427" s="82">
        <v>63</v>
      </c>
      <c r="G427" s="65" t="s">
        <v>284</v>
      </c>
      <c r="H427" s="89">
        <v>3</v>
      </c>
      <c r="I427" s="96">
        <f t="shared" si="18"/>
        <v>189</v>
      </c>
    </row>
    <row r="428" spans="1:9" x14ac:dyDescent="0.25">
      <c r="A428" s="65">
        <v>5256</v>
      </c>
      <c r="B428" s="65" t="s">
        <v>372</v>
      </c>
      <c r="C428" s="65" t="s">
        <v>371</v>
      </c>
      <c r="D428" s="80" t="s">
        <v>321</v>
      </c>
      <c r="E428" s="65" t="s">
        <v>301</v>
      </c>
      <c r="F428" s="82">
        <v>62</v>
      </c>
      <c r="G428" s="65" t="s">
        <v>284</v>
      </c>
      <c r="H428" s="89">
        <v>3</v>
      </c>
      <c r="I428" s="96">
        <f t="shared" si="18"/>
        <v>186</v>
      </c>
    </row>
    <row r="429" spans="1:9" x14ac:dyDescent="0.25">
      <c r="A429" s="65">
        <v>4628</v>
      </c>
      <c r="B429" s="65" t="s">
        <v>373</v>
      </c>
      <c r="C429" s="65" t="s">
        <v>374</v>
      </c>
      <c r="D429" s="80" t="s">
        <v>249</v>
      </c>
      <c r="E429" s="65" t="s">
        <v>304</v>
      </c>
      <c r="F429" s="82">
        <v>60</v>
      </c>
      <c r="G429" s="65" t="s">
        <v>284</v>
      </c>
      <c r="H429" s="89">
        <v>3</v>
      </c>
      <c r="I429" s="96">
        <f t="shared" si="18"/>
        <v>180</v>
      </c>
    </row>
    <row r="430" spans="1:9" x14ac:dyDescent="0.25">
      <c r="A430" s="69">
        <v>4629</v>
      </c>
      <c r="B430" s="69" t="s">
        <v>375</v>
      </c>
      <c r="C430" s="69" t="s">
        <v>376</v>
      </c>
      <c r="D430" s="79" t="s">
        <v>252</v>
      </c>
      <c r="E430" s="69" t="s">
        <v>304</v>
      </c>
      <c r="F430" s="77">
        <v>43</v>
      </c>
      <c r="G430" s="69" t="s">
        <v>190</v>
      </c>
      <c r="H430" s="90">
        <v>3</v>
      </c>
      <c r="I430" s="97">
        <f t="shared" si="18"/>
        <v>129</v>
      </c>
    </row>
    <row r="431" spans="1:9" x14ac:dyDescent="0.25">
      <c r="A431" s="65">
        <v>5157</v>
      </c>
      <c r="B431" s="65" t="s">
        <v>377</v>
      </c>
      <c r="C431" s="65" t="s">
        <v>378</v>
      </c>
      <c r="D431" s="80" t="s">
        <v>249</v>
      </c>
      <c r="E431" s="65" t="s">
        <v>301</v>
      </c>
      <c r="F431" s="82">
        <v>64</v>
      </c>
      <c r="G431" s="65" t="s">
        <v>284</v>
      </c>
      <c r="H431" s="89">
        <v>3</v>
      </c>
      <c r="I431" s="96">
        <f t="shared" si="18"/>
        <v>192</v>
      </c>
    </row>
    <row r="432" spans="1:9" x14ac:dyDescent="0.25">
      <c r="A432" s="69">
        <v>5158</v>
      </c>
      <c r="B432" s="69" t="s">
        <v>379</v>
      </c>
      <c r="C432" s="69" t="s">
        <v>380</v>
      </c>
      <c r="D432" s="79" t="s">
        <v>252</v>
      </c>
      <c r="E432" s="69" t="s">
        <v>301</v>
      </c>
      <c r="F432" s="77">
        <v>42</v>
      </c>
      <c r="G432" s="69" t="s">
        <v>190</v>
      </c>
      <c r="H432" s="90">
        <v>3</v>
      </c>
      <c r="I432" s="97">
        <f t="shared" si="18"/>
        <v>126</v>
      </c>
    </row>
    <row r="433" spans="1:9" x14ac:dyDescent="0.25">
      <c r="A433" s="65">
        <v>5278</v>
      </c>
      <c r="B433" s="65" t="s">
        <v>381</v>
      </c>
      <c r="C433" s="65" t="s">
        <v>382</v>
      </c>
      <c r="D433" s="80" t="s">
        <v>249</v>
      </c>
      <c r="E433" s="65" t="s">
        <v>301</v>
      </c>
      <c r="F433" s="82">
        <v>59</v>
      </c>
      <c r="G433" s="65" t="s">
        <v>284</v>
      </c>
      <c r="H433" s="89">
        <v>3</v>
      </c>
      <c r="I433" s="96">
        <f t="shared" si="18"/>
        <v>177</v>
      </c>
    </row>
    <row r="434" spans="1:9" x14ac:dyDescent="0.25">
      <c r="A434" s="69">
        <v>5279</v>
      </c>
      <c r="B434" s="69" t="s">
        <v>383</v>
      </c>
      <c r="C434" s="69" t="s">
        <v>382</v>
      </c>
      <c r="D434" s="79" t="s">
        <v>252</v>
      </c>
      <c r="E434" s="69" t="s">
        <v>301</v>
      </c>
      <c r="F434" s="77">
        <v>40</v>
      </c>
      <c r="G434" s="69" t="s">
        <v>190</v>
      </c>
      <c r="H434" s="90">
        <v>3</v>
      </c>
      <c r="I434" s="97">
        <f t="shared" si="18"/>
        <v>120</v>
      </c>
    </row>
    <row r="435" spans="1:9" x14ac:dyDescent="0.25">
      <c r="A435" s="65">
        <v>4543</v>
      </c>
      <c r="B435" s="65" t="s">
        <v>384</v>
      </c>
      <c r="C435" s="65" t="s">
        <v>303</v>
      </c>
      <c r="D435" s="80" t="s">
        <v>249</v>
      </c>
      <c r="E435" s="65" t="s">
        <v>304</v>
      </c>
      <c r="F435" s="82">
        <v>69</v>
      </c>
      <c r="G435" s="65" t="s">
        <v>284</v>
      </c>
      <c r="H435" s="89">
        <v>3</v>
      </c>
      <c r="I435" s="96">
        <f t="shared" si="18"/>
        <v>207</v>
      </c>
    </row>
    <row r="436" spans="1:9" x14ac:dyDescent="0.25">
      <c r="A436" s="65">
        <v>5679</v>
      </c>
      <c r="B436" s="65" t="s">
        <v>385</v>
      </c>
      <c r="C436" s="65" t="s">
        <v>346</v>
      </c>
      <c r="D436" s="80" t="s">
        <v>259</v>
      </c>
      <c r="E436" s="65" t="s">
        <v>9</v>
      </c>
      <c r="F436" s="82">
        <v>35</v>
      </c>
      <c r="G436" s="65" t="s">
        <v>284</v>
      </c>
      <c r="H436" s="89">
        <v>3</v>
      </c>
      <c r="I436" s="96">
        <f t="shared" si="18"/>
        <v>105</v>
      </c>
    </row>
    <row r="437" spans="1:9" x14ac:dyDescent="0.25">
      <c r="A437" s="65">
        <v>4640</v>
      </c>
      <c r="B437" s="65" t="s">
        <v>386</v>
      </c>
      <c r="C437" s="65" t="s">
        <v>348</v>
      </c>
      <c r="D437" s="80" t="s">
        <v>249</v>
      </c>
      <c r="E437" s="65" t="s">
        <v>304</v>
      </c>
      <c r="F437" s="82">
        <v>54</v>
      </c>
      <c r="G437" s="65" t="s">
        <v>284</v>
      </c>
      <c r="H437" s="89">
        <v>3</v>
      </c>
      <c r="I437" s="96">
        <f t="shared" si="18"/>
        <v>162</v>
      </c>
    </row>
    <row r="438" spans="1:9" x14ac:dyDescent="0.25">
      <c r="A438" s="69">
        <v>4641</v>
      </c>
      <c r="B438" s="69" t="s">
        <v>387</v>
      </c>
      <c r="C438" s="69" t="s">
        <v>350</v>
      </c>
      <c r="D438" s="79" t="s">
        <v>351</v>
      </c>
      <c r="E438" s="69" t="s">
        <v>304</v>
      </c>
      <c r="F438" s="77">
        <v>75</v>
      </c>
      <c r="G438" s="69" t="s">
        <v>190</v>
      </c>
      <c r="H438" s="90">
        <v>3</v>
      </c>
      <c r="I438" s="97">
        <f t="shared" si="18"/>
        <v>225</v>
      </c>
    </row>
    <row r="439" spans="1:9" x14ac:dyDescent="0.25">
      <c r="A439" s="65">
        <v>5336</v>
      </c>
      <c r="B439" s="65" t="s">
        <v>388</v>
      </c>
      <c r="C439" s="65" t="s">
        <v>353</v>
      </c>
      <c r="D439" s="80" t="s">
        <v>249</v>
      </c>
      <c r="E439" s="65" t="s">
        <v>354</v>
      </c>
      <c r="F439" s="82">
        <v>88</v>
      </c>
      <c r="G439" s="65" t="s">
        <v>284</v>
      </c>
      <c r="H439" s="89">
        <v>3</v>
      </c>
      <c r="I439" s="96">
        <f t="shared" si="18"/>
        <v>264</v>
      </c>
    </row>
    <row r="440" spans="1:9" x14ac:dyDescent="0.25">
      <c r="A440" s="69">
        <v>5337</v>
      </c>
      <c r="B440" s="69" t="s">
        <v>389</v>
      </c>
      <c r="C440" s="69" t="s">
        <v>353</v>
      </c>
      <c r="D440" s="79" t="s">
        <v>252</v>
      </c>
      <c r="E440" s="69" t="s">
        <v>354</v>
      </c>
      <c r="F440" s="77">
        <v>57</v>
      </c>
      <c r="G440" s="69" t="s">
        <v>190</v>
      </c>
      <c r="H440" s="90">
        <v>3</v>
      </c>
      <c r="I440" s="97">
        <f t="shared" si="18"/>
        <v>171</v>
      </c>
    </row>
    <row r="441" spans="1:9" x14ac:dyDescent="0.25">
      <c r="A441" s="65">
        <v>4865</v>
      </c>
      <c r="B441" s="65" t="s">
        <v>390</v>
      </c>
      <c r="C441" s="65" t="s">
        <v>357</v>
      </c>
      <c r="D441" s="80" t="s">
        <v>249</v>
      </c>
      <c r="E441" s="65" t="s">
        <v>57</v>
      </c>
      <c r="F441" s="82">
        <v>40</v>
      </c>
      <c r="G441" s="65" t="s">
        <v>284</v>
      </c>
      <c r="H441" s="89">
        <v>3</v>
      </c>
      <c r="I441" s="96">
        <f t="shared" si="18"/>
        <v>120</v>
      </c>
    </row>
    <row r="442" spans="1:9" x14ac:dyDescent="0.25">
      <c r="A442" s="69">
        <v>4866</v>
      </c>
      <c r="B442" s="69" t="s">
        <v>391</v>
      </c>
      <c r="C442" s="69" t="s">
        <v>357</v>
      </c>
      <c r="D442" s="79" t="s">
        <v>252</v>
      </c>
      <c r="E442" s="69" t="s">
        <v>57</v>
      </c>
      <c r="F442" s="77">
        <v>32</v>
      </c>
      <c r="G442" s="69" t="s">
        <v>190</v>
      </c>
      <c r="H442" s="90">
        <v>3</v>
      </c>
      <c r="I442" s="97">
        <f t="shared" si="18"/>
        <v>96</v>
      </c>
    </row>
    <row r="443" spans="1:9" x14ac:dyDescent="0.25">
      <c r="A443" s="69"/>
      <c r="B443" s="69" t="s">
        <v>25</v>
      </c>
      <c r="C443" s="69"/>
      <c r="D443" s="79"/>
      <c r="E443" s="69"/>
      <c r="F443" s="77">
        <v>59</v>
      </c>
      <c r="G443" s="69" t="s">
        <v>190</v>
      </c>
      <c r="H443" s="90">
        <v>3</v>
      </c>
      <c r="I443" s="97">
        <f t="shared" si="18"/>
        <v>177</v>
      </c>
    </row>
    <row r="444" spans="1:9" x14ac:dyDescent="0.25">
      <c r="D444" s="81"/>
      <c r="F444" s="55">
        <f>SUM(F420:F443)</f>
        <v>1359</v>
      </c>
      <c r="I444" s="100">
        <f>I422+I424+I426+I430+I432+I434+I438+I440+I442+I443</f>
        <v>1494</v>
      </c>
    </row>
    <row r="445" spans="1:9" x14ac:dyDescent="0.25">
      <c r="D445" s="81"/>
      <c r="F445" s="55"/>
    </row>
    <row r="446" spans="1:9" x14ac:dyDescent="0.25">
      <c r="D446" s="81"/>
      <c r="F446" s="55"/>
    </row>
    <row r="447" spans="1:9" x14ac:dyDescent="0.25">
      <c r="D447" s="81"/>
      <c r="F447" s="55"/>
    </row>
    <row r="448" spans="1:9" x14ac:dyDescent="0.25">
      <c r="A448" s="41" t="s">
        <v>245</v>
      </c>
      <c r="D448" s="81"/>
      <c r="F448" s="55"/>
    </row>
    <row r="449" spans="1:9" x14ac:dyDescent="0.25">
      <c r="A449" s="41"/>
      <c r="D449" s="81"/>
      <c r="F449" s="55"/>
    </row>
    <row r="450" spans="1:9" x14ac:dyDescent="0.25">
      <c r="A450" s="41" t="s">
        <v>392</v>
      </c>
      <c r="D450" s="81"/>
      <c r="F450" s="55"/>
    </row>
    <row r="451" spans="1:9" x14ac:dyDescent="0.25">
      <c r="A451" s="42"/>
      <c r="D451" s="81"/>
      <c r="F451" s="55"/>
    </row>
    <row r="452" spans="1:9" ht="18.75" x14ac:dyDescent="0.25">
      <c r="A452" s="59" t="s">
        <v>185</v>
      </c>
      <c r="B452" s="59"/>
      <c r="D452" s="81"/>
      <c r="F452" s="55"/>
    </row>
    <row r="453" spans="1:9" x14ac:dyDescent="0.25">
      <c r="A453" s="62" t="s">
        <v>0</v>
      </c>
      <c r="B453" s="63" t="s">
        <v>1</v>
      </c>
      <c r="C453" s="63" t="s">
        <v>2</v>
      </c>
      <c r="D453" s="63" t="s">
        <v>3</v>
      </c>
      <c r="E453" s="63" t="s">
        <v>4</v>
      </c>
      <c r="F453" s="64" t="s">
        <v>5</v>
      </c>
      <c r="G453" s="65" t="s">
        <v>189</v>
      </c>
      <c r="H453" s="89" t="s">
        <v>491</v>
      </c>
      <c r="I453" s="96" t="s">
        <v>493</v>
      </c>
    </row>
    <row r="454" spans="1:9" x14ac:dyDescent="0.25">
      <c r="A454" s="65">
        <v>2911</v>
      </c>
      <c r="B454" s="65" t="s">
        <v>393</v>
      </c>
      <c r="C454" s="65" t="s">
        <v>307</v>
      </c>
      <c r="D454" s="80" t="s">
        <v>249</v>
      </c>
      <c r="E454" s="65" t="s">
        <v>308</v>
      </c>
      <c r="F454" s="82">
        <v>75</v>
      </c>
      <c r="G454" s="65" t="s">
        <v>191</v>
      </c>
      <c r="H454" s="89">
        <v>5</v>
      </c>
      <c r="I454" s="96">
        <f>F454*H454</f>
        <v>375</v>
      </c>
    </row>
    <row r="455" spans="1:9" x14ac:dyDescent="0.25">
      <c r="A455" s="65">
        <v>1904</v>
      </c>
      <c r="B455" s="65" t="s">
        <v>394</v>
      </c>
      <c r="C455" s="65" t="s">
        <v>363</v>
      </c>
      <c r="D455" s="80" t="s">
        <v>249</v>
      </c>
      <c r="E455" s="65" t="s">
        <v>308</v>
      </c>
      <c r="F455" s="82">
        <v>68</v>
      </c>
      <c r="G455" s="65" t="s">
        <v>191</v>
      </c>
      <c r="H455" s="89">
        <v>5</v>
      </c>
      <c r="I455" s="96">
        <f t="shared" ref="I455:I480" si="19">F455*H455</f>
        <v>340</v>
      </c>
    </row>
    <row r="456" spans="1:9" x14ac:dyDescent="0.25">
      <c r="A456" s="69">
        <v>1900</v>
      </c>
      <c r="B456" s="69" t="s">
        <v>395</v>
      </c>
      <c r="C456" s="69" t="s">
        <v>396</v>
      </c>
      <c r="D456" s="79" t="s">
        <v>252</v>
      </c>
      <c r="E456" s="69" t="s">
        <v>308</v>
      </c>
      <c r="F456" s="77">
        <v>49</v>
      </c>
      <c r="G456" s="69" t="s">
        <v>195</v>
      </c>
      <c r="H456" s="90">
        <v>5</v>
      </c>
      <c r="I456" s="97">
        <f t="shared" si="19"/>
        <v>245</v>
      </c>
    </row>
    <row r="457" spans="1:9" x14ac:dyDescent="0.25">
      <c r="A457" s="65">
        <v>5146</v>
      </c>
      <c r="B457" s="65" t="s">
        <v>398</v>
      </c>
      <c r="C457" s="65" t="s">
        <v>399</v>
      </c>
      <c r="D457" s="80" t="s">
        <v>249</v>
      </c>
      <c r="E457" s="65" t="s">
        <v>301</v>
      </c>
      <c r="F457" s="82">
        <v>68</v>
      </c>
      <c r="G457" s="65" t="s">
        <v>191</v>
      </c>
      <c r="H457" s="89">
        <v>5</v>
      </c>
      <c r="I457" s="96">
        <f t="shared" si="19"/>
        <v>340</v>
      </c>
    </row>
    <row r="458" spans="1:9" x14ac:dyDescent="0.25">
      <c r="A458" s="69">
        <v>5147</v>
      </c>
      <c r="B458" s="69" t="s">
        <v>400</v>
      </c>
      <c r="C458" s="69" t="s">
        <v>399</v>
      </c>
      <c r="D458" s="79" t="s">
        <v>252</v>
      </c>
      <c r="E458" s="69" t="s">
        <v>301</v>
      </c>
      <c r="F458" s="77">
        <v>57</v>
      </c>
      <c r="G458" s="69" t="s">
        <v>195</v>
      </c>
      <c r="H458" s="90">
        <v>5</v>
      </c>
      <c r="I458" s="97">
        <f t="shared" si="19"/>
        <v>285</v>
      </c>
    </row>
    <row r="459" spans="1:9" x14ac:dyDescent="0.25">
      <c r="A459" s="65">
        <v>5712</v>
      </c>
      <c r="B459" s="65" t="s">
        <v>401</v>
      </c>
      <c r="C459" s="65" t="s">
        <v>402</v>
      </c>
      <c r="D459" s="80" t="s">
        <v>259</v>
      </c>
      <c r="E459" s="65" t="s">
        <v>9</v>
      </c>
      <c r="F459" s="82">
        <v>64</v>
      </c>
      <c r="G459" s="65" t="s">
        <v>191</v>
      </c>
      <c r="H459" s="89">
        <v>5</v>
      </c>
      <c r="I459" s="96">
        <f t="shared" si="19"/>
        <v>320</v>
      </c>
    </row>
    <row r="460" spans="1:9" x14ac:dyDescent="0.25">
      <c r="A460" s="69">
        <v>5713</v>
      </c>
      <c r="B460" s="69" t="s">
        <v>403</v>
      </c>
      <c r="C460" s="69" t="s">
        <v>402</v>
      </c>
      <c r="D460" s="79" t="s">
        <v>252</v>
      </c>
      <c r="E460" s="69" t="s">
        <v>9</v>
      </c>
      <c r="F460" s="77">
        <v>49</v>
      </c>
      <c r="G460" s="69" t="s">
        <v>195</v>
      </c>
      <c r="H460" s="90">
        <v>5</v>
      </c>
      <c r="I460" s="97">
        <f t="shared" si="19"/>
        <v>245</v>
      </c>
    </row>
    <row r="461" spans="1:9" x14ac:dyDescent="0.25">
      <c r="A461" s="65">
        <v>5257</v>
      </c>
      <c r="B461" s="65" t="s">
        <v>404</v>
      </c>
      <c r="C461" s="65" t="s">
        <v>405</v>
      </c>
      <c r="D461" s="80" t="s">
        <v>321</v>
      </c>
      <c r="E461" s="65" t="s">
        <v>301</v>
      </c>
      <c r="F461" s="82">
        <v>63</v>
      </c>
      <c r="G461" s="65" t="s">
        <v>191</v>
      </c>
      <c r="H461" s="89">
        <v>5</v>
      </c>
      <c r="I461" s="96">
        <f t="shared" si="19"/>
        <v>315</v>
      </c>
    </row>
    <row r="462" spans="1:9" x14ac:dyDescent="0.25">
      <c r="A462" s="65">
        <v>5258</v>
      </c>
      <c r="B462" s="65" t="s">
        <v>406</v>
      </c>
      <c r="C462" s="65" t="s">
        <v>405</v>
      </c>
      <c r="D462" s="80" t="s">
        <v>321</v>
      </c>
      <c r="E462" s="65" t="s">
        <v>301</v>
      </c>
      <c r="F462" s="82">
        <v>62</v>
      </c>
      <c r="G462" s="65" t="s">
        <v>191</v>
      </c>
      <c r="H462" s="89">
        <v>5</v>
      </c>
      <c r="I462" s="96">
        <f t="shared" si="19"/>
        <v>310</v>
      </c>
    </row>
    <row r="463" spans="1:9" x14ac:dyDescent="0.25">
      <c r="A463" s="65">
        <v>4497</v>
      </c>
      <c r="B463" s="65" t="s">
        <v>407</v>
      </c>
      <c r="C463" s="65" t="s">
        <v>408</v>
      </c>
      <c r="D463" s="80" t="s">
        <v>249</v>
      </c>
      <c r="E463" s="65" t="s">
        <v>304</v>
      </c>
      <c r="F463" s="82">
        <v>59</v>
      </c>
      <c r="G463" s="65" t="s">
        <v>191</v>
      </c>
      <c r="H463" s="89">
        <v>5</v>
      </c>
      <c r="I463" s="96">
        <f t="shared" si="19"/>
        <v>295</v>
      </c>
    </row>
    <row r="464" spans="1:9" x14ac:dyDescent="0.25">
      <c r="A464" s="69">
        <v>4498</v>
      </c>
      <c r="B464" s="69" t="s">
        <v>409</v>
      </c>
      <c r="C464" s="69" t="s">
        <v>408</v>
      </c>
      <c r="D464" s="79" t="s">
        <v>252</v>
      </c>
      <c r="E464" s="69" t="s">
        <v>304</v>
      </c>
      <c r="F464" s="77">
        <v>44</v>
      </c>
      <c r="G464" s="69" t="s">
        <v>195</v>
      </c>
      <c r="H464" s="90">
        <v>5</v>
      </c>
      <c r="I464" s="97">
        <f t="shared" si="19"/>
        <v>220</v>
      </c>
    </row>
    <row r="465" spans="1:9" x14ac:dyDescent="0.25">
      <c r="A465" s="65">
        <v>5589</v>
      </c>
      <c r="B465" s="65" t="s">
        <v>410</v>
      </c>
      <c r="C465" s="65" t="s">
        <v>411</v>
      </c>
      <c r="D465" s="80" t="s">
        <v>259</v>
      </c>
      <c r="E465" s="65" t="s">
        <v>9</v>
      </c>
      <c r="F465" s="82">
        <v>59</v>
      </c>
      <c r="G465" s="65" t="s">
        <v>191</v>
      </c>
      <c r="H465" s="89">
        <v>5</v>
      </c>
      <c r="I465" s="96">
        <f t="shared" si="19"/>
        <v>295</v>
      </c>
    </row>
    <row r="466" spans="1:9" x14ac:dyDescent="0.25">
      <c r="A466" s="69">
        <v>5590</v>
      </c>
      <c r="B466" s="69" t="s">
        <v>412</v>
      </c>
      <c r="C466" s="69" t="s">
        <v>413</v>
      </c>
      <c r="D466" s="79" t="s">
        <v>252</v>
      </c>
      <c r="E466" s="69" t="s">
        <v>9</v>
      </c>
      <c r="F466" s="77">
        <v>49</v>
      </c>
      <c r="G466" s="69" t="s">
        <v>195</v>
      </c>
      <c r="H466" s="90">
        <v>5</v>
      </c>
      <c r="I466" s="97">
        <f t="shared" si="19"/>
        <v>245</v>
      </c>
    </row>
    <row r="467" spans="1:9" x14ac:dyDescent="0.25">
      <c r="A467" s="65">
        <v>4583</v>
      </c>
      <c r="B467" s="65" t="s">
        <v>415</v>
      </c>
      <c r="C467" s="65" t="s">
        <v>416</v>
      </c>
      <c r="D467" s="80" t="s">
        <v>249</v>
      </c>
      <c r="E467" s="65" t="s">
        <v>304</v>
      </c>
      <c r="F467" s="82">
        <v>58</v>
      </c>
      <c r="G467" s="65" t="s">
        <v>191</v>
      </c>
      <c r="H467" s="89">
        <v>5</v>
      </c>
      <c r="I467" s="96">
        <f t="shared" si="19"/>
        <v>290</v>
      </c>
    </row>
    <row r="468" spans="1:9" x14ac:dyDescent="0.25">
      <c r="A468" s="69">
        <v>4584</v>
      </c>
      <c r="B468" s="69" t="s">
        <v>417</v>
      </c>
      <c r="C468" s="69" t="s">
        <v>418</v>
      </c>
      <c r="D468" s="79" t="s">
        <v>252</v>
      </c>
      <c r="E468" s="69" t="s">
        <v>304</v>
      </c>
      <c r="F468" s="77">
        <v>40</v>
      </c>
      <c r="G468" s="69" t="s">
        <v>195</v>
      </c>
      <c r="H468" s="90">
        <v>5</v>
      </c>
      <c r="I468" s="97">
        <f t="shared" si="19"/>
        <v>200</v>
      </c>
    </row>
    <row r="469" spans="1:9" x14ac:dyDescent="0.25">
      <c r="A469" s="65">
        <v>5160</v>
      </c>
      <c r="B469" s="65" t="s">
        <v>419</v>
      </c>
      <c r="C469" s="65" t="s">
        <v>420</v>
      </c>
      <c r="D469" s="80" t="s">
        <v>249</v>
      </c>
      <c r="E469" s="65" t="s">
        <v>301</v>
      </c>
      <c r="F469" s="82">
        <v>60</v>
      </c>
      <c r="G469" s="65" t="s">
        <v>191</v>
      </c>
      <c r="H469" s="89">
        <v>5</v>
      </c>
      <c r="I469" s="96">
        <f t="shared" si="19"/>
        <v>300</v>
      </c>
    </row>
    <row r="470" spans="1:9" x14ac:dyDescent="0.25">
      <c r="A470" s="69">
        <v>5161</v>
      </c>
      <c r="B470" s="69" t="s">
        <v>421</v>
      </c>
      <c r="C470" s="69" t="s">
        <v>422</v>
      </c>
      <c r="D470" s="79" t="s">
        <v>252</v>
      </c>
      <c r="E470" s="69" t="s">
        <v>301</v>
      </c>
      <c r="F470" s="77">
        <v>41</v>
      </c>
      <c r="G470" s="69" t="s">
        <v>195</v>
      </c>
      <c r="H470" s="90">
        <v>5</v>
      </c>
      <c r="I470" s="97">
        <f t="shared" si="19"/>
        <v>205</v>
      </c>
    </row>
    <row r="471" spans="1:9" x14ac:dyDescent="0.25">
      <c r="A471" s="65">
        <v>5280</v>
      </c>
      <c r="B471" s="65" t="s">
        <v>423</v>
      </c>
      <c r="C471" s="65" t="s">
        <v>424</v>
      </c>
      <c r="D471" s="80" t="s">
        <v>249</v>
      </c>
      <c r="E471" s="65" t="s">
        <v>301</v>
      </c>
      <c r="F471" s="82">
        <v>62</v>
      </c>
      <c r="G471" s="65" t="s">
        <v>191</v>
      </c>
      <c r="H471" s="89">
        <v>5</v>
      </c>
      <c r="I471" s="96">
        <f t="shared" si="19"/>
        <v>310</v>
      </c>
    </row>
    <row r="472" spans="1:9" x14ac:dyDescent="0.25">
      <c r="A472" s="69">
        <v>5281</v>
      </c>
      <c r="B472" s="69" t="s">
        <v>425</v>
      </c>
      <c r="C472" s="69" t="s">
        <v>424</v>
      </c>
      <c r="D472" s="79" t="s">
        <v>252</v>
      </c>
      <c r="E472" s="69" t="s">
        <v>301</v>
      </c>
      <c r="F472" s="77">
        <v>36</v>
      </c>
      <c r="G472" s="69" t="s">
        <v>195</v>
      </c>
      <c r="H472" s="90">
        <v>5</v>
      </c>
      <c r="I472" s="97">
        <f t="shared" si="19"/>
        <v>180</v>
      </c>
    </row>
    <row r="473" spans="1:9" x14ac:dyDescent="0.25">
      <c r="A473" s="65">
        <v>4544</v>
      </c>
      <c r="B473" s="65" t="s">
        <v>426</v>
      </c>
      <c r="C473" s="65" t="s">
        <v>303</v>
      </c>
      <c r="D473" s="80" t="s">
        <v>249</v>
      </c>
      <c r="E473" s="65" t="s">
        <v>304</v>
      </c>
      <c r="F473" s="82">
        <v>70</v>
      </c>
      <c r="G473" s="65" t="s">
        <v>191</v>
      </c>
      <c r="H473" s="89">
        <v>5</v>
      </c>
      <c r="I473" s="96">
        <f t="shared" si="19"/>
        <v>350</v>
      </c>
    </row>
    <row r="474" spans="1:9" x14ac:dyDescent="0.25">
      <c r="A474" s="65">
        <v>5680</v>
      </c>
      <c r="B474" s="65" t="s">
        <v>427</v>
      </c>
      <c r="C474" s="65" t="s">
        <v>346</v>
      </c>
      <c r="D474" s="80" t="s">
        <v>259</v>
      </c>
      <c r="E474" s="65" t="s">
        <v>9</v>
      </c>
      <c r="F474" s="82">
        <v>35</v>
      </c>
      <c r="G474" s="65" t="s">
        <v>191</v>
      </c>
      <c r="H474" s="89">
        <v>5</v>
      </c>
      <c r="I474" s="96">
        <f t="shared" si="19"/>
        <v>175</v>
      </c>
    </row>
    <row r="475" spans="1:9" x14ac:dyDescent="0.25">
      <c r="A475" s="65">
        <v>4642</v>
      </c>
      <c r="B475" s="65" t="s">
        <v>428</v>
      </c>
      <c r="C475" s="65" t="s">
        <v>429</v>
      </c>
      <c r="D475" s="80" t="s">
        <v>249</v>
      </c>
      <c r="E475" s="65" t="s">
        <v>304</v>
      </c>
      <c r="F475" s="82">
        <v>55</v>
      </c>
      <c r="G475" s="65" t="s">
        <v>191</v>
      </c>
      <c r="H475" s="89">
        <v>5</v>
      </c>
      <c r="I475" s="96">
        <f t="shared" si="19"/>
        <v>275</v>
      </c>
    </row>
    <row r="476" spans="1:9" x14ac:dyDescent="0.25">
      <c r="A476" s="69">
        <v>4643</v>
      </c>
      <c r="B476" s="69" t="s">
        <v>430</v>
      </c>
      <c r="C476" s="69" t="s">
        <v>431</v>
      </c>
      <c r="D476" s="79" t="s">
        <v>351</v>
      </c>
      <c r="E476" s="69" t="s">
        <v>304</v>
      </c>
      <c r="F476" s="77">
        <v>82</v>
      </c>
      <c r="G476" s="69" t="s">
        <v>195</v>
      </c>
      <c r="H476" s="90">
        <v>5</v>
      </c>
      <c r="I476" s="97">
        <f t="shared" si="19"/>
        <v>410</v>
      </c>
    </row>
    <row r="477" spans="1:9" x14ac:dyDescent="0.25">
      <c r="A477" s="65">
        <v>5338</v>
      </c>
      <c r="B477" s="65" t="s">
        <v>432</v>
      </c>
      <c r="C477" s="65" t="s">
        <v>353</v>
      </c>
      <c r="D477" s="80" t="s">
        <v>249</v>
      </c>
      <c r="E477" s="65" t="s">
        <v>354</v>
      </c>
      <c r="F477" s="82">
        <v>88</v>
      </c>
      <c r="G477" s="65" t="s">
        <v>191</v>
      </c>
      <c r="H477" s="89">
        <v>5</v>
      </c>
      <c r="I477" s="96">
        <f t="shared" si="19"/>
        <v>440</v>
      </c>
    </row>
    <row r="478" spans="1:9" x14ac:dyDescent="0.25">
      <c r="A478" s="69">
        <v>5339</v>
      </c>
      <c r="B478" s="69" t="s">
        <v>433</v>
      </c>
      <c r="C478" s="69" t="s">
        <v>353</v>
      </c>
      <c r="D478" s="79" t="s">
        <v>252</v>
      </c>
      <c r="E478" s="69" t="s">
        <v>354</v>
      </c>
      <c r="F478" s="77">
        <v>57</v>
      </c>
      <c r="G478" s="69" t="s">
        <v>195</v>
      </c>
      <c r="H478" s="90">
        <v>5</v>
      </c>
      <c r="I478" s="97">
        <f t="shared" si="19"/>
        <v>285</v>
      </c>
    </row>
    <row r="479" spans="1:9" x14ac:dyDescent="0.25">
      <c r="A479" s="65">
        <v>4867</v>
      </c>
      <c r="B479" s="65" t="s">
        <v>434</v>
      </c>
      <c r="C479" s="65" t="s">
        <v>435</v>
      </c>
      <c r="D479" s="80" t="s">
        <v>249</v>
      </c>
      <c r="E479" s="65" t="s">
        <v>57</v>
      </c>
      <c r="F479" s="82">
        <v>45</v>
      </c>
      <c r="G479" s="65" t="s">
        <v>191</v>
      </c>
      <c r="H479" s="89">
        <v>5</v>
      </c>
      <c r="I479" s="96">
        <f t="shared" si="19"/>
        <v>225</v>
      </c>
    </row>
    <row r="480" spans="1:9" x14ac:dyDescent="0.25">
      <c r="A480" s="83"/>
      <c r="B480" s="83" t="s">
        <v>25</v>
      </c>
      <c r="C480" s="83"/>
      <c r="D480" s="84"/>
      <c r="E480" s="83"/>
      <c r="F480" s="85">
        <v>59</v>
      </c>
      <c r="G480" s="83" t="s">
        <v>195</v>
      </c>
      <c r="H480" s="90">
        <v>5</v>
      </c>
      <c r="I480" s="97">
        <f t="shared" si="19"/>
        <v>295</v>
      </c>
    </row>
    <row r="481" spans="1:9" x14ac:dyDescent="0.25">
      <c r="D481" s="81"/>
      <c r="F481" s="55">
        <f>SUM(F454:F480)</f>
        <v>1554</v>
      </c>
      <c r="I481" s="100">
        <f>I456+I458+I460+I464+I466+I468+I470+I472+I476+I478+I480</f>
        <v>2815</v>
      </c>
    </row>
    <row r="482" spans="1:9" x14ac:dyDescent="0.25">
      <c r="A482" s="41" t="s">
        <v>245</v>
      </c>
      <c r="D482" s="81"/>
      <c r="F482" s="55"/>
    </row>
    <row r="483" spans="1:9" x14ac:dyDescent="0.25">
      <c r="A483" s="41"/>
      <c r="D483" s="81"/>
      <c r="F483" s="55"/>
    </row>
    <row r="484" spans="1:9" x14ac:dyDescent="0.25">
      <c r="A484" s="41" t="s">
        <v>436</v>
      </c>
      <c r="D484" s="81"/>
      <c r="F484" s="55"/>
    </row>
    <row r="485" spans="1:9" x14ac:dyDescent="0.25">
      <c r="A485" s="42"/>
      <c r="D485" s="81"/>
      <c r="F485" s="55"/>
    </row>
    <row r="486" spans="1:9" ht="18.75" x14ac:dyDescent="0.25">
      <c r="A486" s="59" t="s">
        <v>185</v>
      </c>
      <c r="B486" s="59"/>
      <c r="D486" s="81"/>
      <c r="F486" s="55"/>
    </row>
    <row r="487" spans="1:9" x14ac:dyDescent="0.25">
      <c r="A487" s="62" t="s">
        <v>0</v>
      </c>
      <c r="B487" s="63" t="s">
        <v>1</v>
      </c>
      <c r="C487" s="63" t="s">
        <v>2</v>
      </c>
      <c r="D487" s="63" t="s">
        <v>3</v>
      </c>
      <c r="E487" s="63" t="s">
        <v>4</v>
      </c>
      <c r="F487" s="64" t="s">
        <v>5</v>
      </c>
      <c r="G487" s="65" t="s">
        <v>189</v>
      </c>
      <c r="H487" s="89" t="s">
        <v>491</v>
      </c>
      <c r="I487" s="96" t="s">
        <v>493</v>
      </c>
    </row>
    <row r="488" spans="1:9" x14ac:dyDescent="0.25">
      <c r="A488" s="65">
        <v>2916</v>
      </c>
      <c r="B488" s="65" t="s">
        <v>437</v>
      </c>
      <c r="C488" s="65" t="s">
        <v>307</v>
      </c>
      <c r="D488" s="80" t="s">
        <v>249</v>
      </c>
      <c r="E488" s="65" t="s">
        <v>308</v>
      </c>
      <c r="F488" s="82">
        <v>75</v>
      </c>
      <c r="G488" s="65" t="s">
        <v>191</v>
      </c>
      <c r="H488" s="89">
        <v>10</v>
      </c>
      <c r="I488" s="96">
        <f>F488*H488</f>
        <v>750</v>
      </c>
    </row>
    <row r="489" spans="1:9" x14ac:dyDescent="0.25">
      <c r="A489" s="65">
        <v>1905</v>
      </c>
      <c r="B489" s="65" t="s">
        <v>438</v>
      </c>
      <c r="C489" s="65" t="s">
        <v>439</v>
      </c>
      <c r="D489" s="80" t="s">
        <v>249</v>
      </c>
      <c r="E489" s="65" t="s">
        <v>308</v>
      </c>
      <c r="F489" s="82">
        <v>68</v>
      </c>
      <c r="G489" s="65" t="s">
        <v>191</v>
      </c>
      <c r="H489" s="89">
        <v>10</v>
      </c>
      <c r="I489" s="96">
        <f t="shared" ref="I489:I514" si="20">F489*H489</f>
        <v>680</v>
      </c>
    </row>
    <row r="490" spans="1:9" x14ac:dyDescent="0.25">
      <c r="A490" s="69">
        <v>1901</v>
      </c>
      <c r="B490" s="69" t="s">
        <v>440</v>
      </c>
      <c r="C490" s="69" t="s">
        <v>441</v>
      </c>
      <c r="D490" s="79" t="s">
        <v>252</v>
      </c>
      <c r="E490" s="69" t="s">
        <v>308</v>
      </c>
      <c r="F490" s="77">
        <v>49</v>
      </c>
      <c r="G490" s="69" t="s">
        <v>190</v>
      </c>
      <c r="H490" s="90">
        <v>10</v>
      </c>
      <c r="I490" s="97">
        <f t="shared" si="20"/>
        <v>490</v>
      </c>
    </row>
    <row r="491" spans="1:9" x14ac:dyDescent="0.25">
      <c r="A491" s="65">
        <v>5148</v>
      </c>
      <c r="B491" s="65" t="s">
        <v>443</v>
      </c>
      <c r="C491" s="65" t="s">
        <v>444</v>
      </c>
      <c r="D491" s="80" t="s">
        <v>249</v>
      </c>
      <c r="E491" s="65" t="s">
        <v>301</v>
      </c>
      <c r="F491" s="82">
        <v>55</v>
      </c>
      <c r="G491" s="65" t="s">
        <v>191</v>
      </c>
      <c r="H491" s="89">
        <v>10</v>
      </c>
      <c r="I491" s="96">
        <f t="shared" si="20"/>
        <v>550</v>
      </c>
    </row>
    <row r="492" spans="1:9" x14ac:dyDescent="0.25">
      <c r="A492" s="69">
        <v>5149</v>
      </c>
      <c r="B492" s="69" t="s">
        <v>445</v>
      </c>
      <c r="C492" s="69" t="s">
        <v>444</v>
      </c>
      <c r="D492" s="79" t="s">
        <v>252</v>
      </c>
      <c r="E492" s="69" t="s">
        <v>301</v>
      </c>
      <c r="F492" s="77">
        <v>58</v>
      </c>
      <c r="G492" s="69" t="s">
        <v>190</v>
      </c>
      <c r="H492" s="90">
        <v>10</v>
      </c>
      <c r="I492" s="97">
        <f t="shared" si="20"/>
        <v>580</v>
      </c>
    </row>
    <row r="493" spans="1:9" x14ac:dyDescent="0.25">
      <c r="A493" s="65">
        <v>5714</v>
      </c>
      <c r="B493" s="65" t="s">
        <v>446</v>
      </c>
      <c r="C493" s="65" t="s">
        <v>368</v>
      </c>
      <c r="D493" s="80" t="s">
        <v>259</v>
      </c>
      <c r="E493" s="65" t="s">
        <v>9</v>
      </c>
      <c r="F493" s="82">
        <v>64</v>
      </c>
      <c r="G493" s="65" t="s">
        <v>191</v>
      </c>
      <c r="H493" s="89">
        <v>10</v>
      </c>
      <c r="I493" s="96">
        <f t="shared" si="20"/>
        <v>640</v>
      </c>
    </row>
    <row r="494" spans="1:9" x14ac:dyDescent="0.25">
      <c r="A494" s="69">
        <v>5715</v>
      </c>
      <c r="B494" s="69" t="s">
        <v>447</v>
      </c>
      <c r="C494" s="69" t="s">
        <v>368</v>
      </c>
      <c r="D494" s="79" t="s">
        <v>252</v>
      </c>
      <c r="E494" s="69" t="s">
        <v>9</v>
      </c>
      <c r="F494" s="77">
        <v>49</v>
      </c>
      <c r="G494" s="69" t="s">
        <v>190</v>
      </c>
      <c r="H494" s="90">
        <v>10</v>
      </c>
      <c r="I494" s="97">
        <f t="shared" si="20"/>
        <v>490</v>
      </c>
    </row>
    <row r="495" spans="1:9" x14ac:dyDescent="0.25">
      <c r="A495" s="65">
        <v>5259</v>
      </c>
      <c r="B495" s="65" t="s">
        <v>448</v>
      </c>
      <c r="C495" s="65" t="s">
        <v>449</v>
      </c>
      <c r="D495" s="80" t="s">
        <v>321</v>
      </c>
      <c r="E495" s="65" t="s">
        <v>301</v>
      </c>
      <c r="F495" s="82">
        <v>63</v>
      </c>
      <c r="G495" s="65" t="s">
        <v>191</v>
      </c>
      <c r="H495" s="89">
        <v>10</v>
      </c>
      <c r="I495" s="96">
        <f t="shared" si="20"/>
        <v>630</v>
      </c>
    </row>
    <row r="496" spans="1:9" x14ac:dyDescent="0.25">
      <c r="A496" s="65">
        <v>5260</v>
      </c>
      <c r="B496" s="65" t="s">
        <v>450</v>
      </c>
      <c r="C496" s="65" t="s">
        <v>449</v>
      </c>
      <c r="D496" s="80" t="s">
        <v>321</v>
      </c>
      <c r="E496" s="65" t="s">
        <v>301</v>
      </c>
      <c r="F496" s="82">
        <v>62</v>
      </c>
      <c r="G496" s="65" t="s">
        <v>191</v>
      </c>
      <c r="H496" s="89">
        <v>10</v>
      </c>
      <c r="I496" s="96">
        <f t="shared" si="20"/>
        <v>620</v>
      </c>
    </row>
    <row r="497" spans="1:9" x14ac:dyDescent="0.25">
      <c r="A497" s="65">
        <v>5561</v>
      </c>
      <c r="B497" s="65" t="s">
        <v>452</v>
      </c>
      <c r="C497" s="65" t="s">
        <v>453</v>
      </c>
      <c r="D497" s="80" t="s">
        <v>259</v>
      </c>
      <c r="E497" s="65" t="s">
        <v>9</v>
      </c>
      <c r="F497" s="82">
        <v>52</v>
      </c>
      <c r="G497" s="65" t="s">
        <v>191</v>
      </c>
      <c r="H497" s="89">
        <v>10</v>
      </c>
      <c r="I497" s="96">
        <f t="shared" si="20"/>
        <v>520</v>
      </c>
    </row>
    <row r="498" spans="1:9" x14ac:dyDescent="0.25">
      <c r="A498" s="69">
        <v>5562</v>
      </c>
      <c r="B498" s="69" t="s">
        <v>454</v>
      </c>
      <c r="C498" s="69" t="s">
        <v>453</v>
      </c>
      <c r="D498" s="79" t="s">
        <v>252</v>
      </c>
      <c r="E498" s="69" t="s">
        <v>9</v>
      </c>
      <c r="F498" s="77">
        <v>48</v>
      </c>
      <c r="G498" s="69" t="s">
        <v>190</v>
      </c>
      <c r="H498" s="90">
        <v>10</v>
      </c>
      <c r="I498" s="97">
        <f t="shared" si="20"/>
        <v>480</v>
      </c>
    </row>
    <row r="499" spans="1:9" x14ac:dyDescent="0.25">
      <c r="A499" s="65">
        <v>5591</v>
      </c>
      <c r="B499" s="65" t="s">
        <v>456</v>
      </c>
      <c r="C499" s="65" t="s">
        <v>411</v>
      </c>
      <c r="D499" s="80" t="s">
        <v>259</v>
      </c>
      <c r="E499" s="65" t="s">
        <v>9</v>
      </c>
      <c r="F499" s="82">
        <v>60</v>
      </c>
      <c r="G499" s="65" t="s">
        <v>191</v>
      </c>
      <c r="H499" s="89">
        <v>10</v>
      </c>
      <c r="I499" s="96">
        <f t="shared" si="20"/>
        <v>600</v>
      </c>
    </row>
    <row r="500" spans="1:9" x14ac:dyDescent="0.25">
      <c r="A500" s="69">
        <v>5592</v>
      </c>
      <c r="B500" s="69" t="s">
        <v>457</v>
      </c>
      <c r="C500" s="69" t="s">
        <v>458</v>
      </c>
      <c r="D500" s="79" t="s">
        <v>252</v>
      </c>
      <c r="E500" s="69" t="s">
        <v>9</v>
      </c>
      <c r="F500" s="77">
        <v>49</v>
      </c>
      <c r="G500" s="69" t="s">
        <v>190</v>
      </c>
      <c r="H500" s="90">
        <v>10</v>
      </c>
      <c r="I500" s="97">
        <f t="shared" si="20"/>
        <v>490</v>
      </c>
    </row>
    <row r="501" spans="1:9" x14ac:dyDescent="0.25">
      <c r="A501" s="65">
        <v>4585</v>
      </c>
      <c r="B501" s="65" t="s">
        <v>460</v>
      </c>
      <c r="C501" s="65" t="s">
        <v>461</v>
      </c>
      <c r="D501" s="80" t="s">
        <v>249</v>
      </c>
      <c r="E501" s="65" t="s">
        <v>304</v>
      </c>
      <c r="F501" s="82">
        <v>58</v>
      </c>
      <c r="G501" s="65" t="s">
        <v>191</v>
      </c>
      <c r="H501" s="89">
        <v>10</v>
      </c>
      <c r="I501" s="96">
        <f t="shared" si="20"/>
        <v>580</v>
      </c>
    </row>
    <row r="502" spans="1:9" x14ac:dyDescent="0.25">
      <c r="A502" s="69">
        <v>4586</v>
      </c>
      <c r="B502" s="69" t="s">
        <v>462</v>
      </c>
      <c r="C502" s="69" t="s">
        <v>463</v>
      </c>
      <c r="D502" s="79" t="s">
        <v>252</v>
      </c>
      <c r="E502" s="69" t="s">
        <v>304</v>
      </c>
      <c r="F502" s="77">
        <v>40</v>
      </c>
      <c r="G502" s="69" t="s">
        <v>190</v>
      </c>
      <c r="H502" s="90">
        <v>10</v>
      </c>
      <c r="I502" s="97">
        <f t="shared" si="20"/>
        <v>400</v>
      </c>
    </row>
    <row r="503" spans="1:9" x14ac:dyDescent="0.25">
      <c r="A503" s="65">
        <v>5163</v>
      </c>
      <c r="B503" s="65" t="s">
        <v>464</v>
      </c>
      <c r="C503" s="65" t="s">
        <v>465</v>
      </c>
      <c r="D503" s="80" t="s">
        <v>249</v>
      </c>
      <c r="E503" s="65" t="s">
        <v>301</v>
      </c>
      <c r="F503" s="82">
        <v>62</v>
      </c>
      <c r="G503" s="65" t="s">
        <v>191</v>
      </c>
      <c r="H503" s="89">
        <v>10</v>
      </c>
      <c r="I503" s="96">
        <f t="shared" si="20"/>
        <v>620</v>
      </c>
    </row>
    <row r="504" spans="1:9" x14ac:dyDescent="0.25">
      <c r="A504" s="69">
        <v>5164</v>
      </c>
      <c r="B504" s="69" t="s">
        <v>466</v>
      </c>
      <c r="C504" s="69" t="s">
        <v>465</v>
      </c>
      <c r="D504" s="79" t="s">
        <v>252</v>
      </c>
      <c r="E504" s="69" t="s">
        <v>301</v>
      </c>
      <c r="F504" s="77">
        <v>45</v>
      </c>
      <c r="G504" s="69" t="s">
        <v>190</v>
      </c>
      <c r="H504" s="90">
        <v>10</v>
      </c>
      <c r="I504" s="97">
        <f t="shared" si="20"/>
        <v>450</v>
      </c>
    </row>
    <row r="505" spans="1:9" x14ac:dyDescent="0.25">
      <c r="A505" s="65">
        <v>5282</v>
      </c>
      <c r="B505" s="65" t="s">
        <v>467</v>
      </c>
      <c r="C505" s="65" t="s">
        <v>468</v>
      </c>
      <c r="D505" s="80" t="s">
        <v>249</v>
      </c>
      <c r="E505" s="65" t="s">
        <v>301</v>
      </c>
      <c r="F505" s="82">
        <v>64</v>
      </c>
      <c r="G505" s="65" t="s">
        <v>191</v>
      </c>
      <c r="H505" s="89">
        <v>10</v>
      </c>
      <c r="I505" s="96">
        <f t="shared" si="20"/>
        <v>640</v>
      </c>
    </row>
    <row r="506" spans="1:9" x14ac:dyDescent="0.25">
      <c r="A506" s="69">
        <v>5283</v>
      </c>
      <c r="B506" s="69" t="s">
        <v>469</v>
      </c>
      <c r="C506" s="69" t="s">
        <v>468</v>
      </c>
      <c r="D506" s="79" t="s">
        <v>252</v>
      </c>
      <c r="E506" s="69" t="s">
        <v>301</v>
      </c>
      <c r="F506" s="77">
        <v>40</v>
      </c>
      <c r="G506" s="69" t="s">
        <v>190</v>
      </c>
      <c r="H506" s="90">
        <v>10</v>
      </c>
      <c r="I506" s="97">
        <f t="shared" si="20"/>
        <v>400</v>
      </c>
    </row>
    <row r="507" spans="1:9" x14ac:dyDescent="0.25">
      <c r="A507" s="65">
        <v>4545</v>
      </c>
      <c r="B507" s="65" t="s">
        <v>470</v>
      </c>
      <c r="C507" s="65" t="s">
        <v>471</v>
      </c>
      <c r="D507" s="80" t="s">
        <v>249</v>
      </c>
      <c r="E507" s="65" t="s">
        <v>304</v>
      </c>
      <c r="F507" s="82">
        <v>70</v>
      </c>
      <c r="G507" s="65" t="s">
        <v>191</v>
      </c>
      <c r="H507" s="89">
        <v>10</v>
      </c>
      <c r="I507" s="96">
        <f t="shared" si="20"/>
        <v>700</v>
      </c>
    </row>
    <row r="508" spans="1:9" x14ac:dyDescent="0.25">
      <c r="A508" s="65">
        <v>5681</v>
      </c>
      <c r="B508" s="65" t="s">
        <v>472</v>
      </c>
      <c r="C508" s="65" t="s">
        <v>346</v>
      </c>
      <c r="D508" s="80" t="s">
        <v>259</v>
      </c>
      <c r="E508" s="65" t="s">
        <v>9</v>
      </c>
      <c r="F508" s="82">
        <v>35</v>
      </c>
      <c r="G508" s="65" t="s">
        <v>191</v>
      </c>
      <c r="H508" s="89">
        <v>10</v>
      </c>
      <c r="I508" s="96">
        <f t="shared" si="20"/>
        <v>350</v>
      </c>
    </row>
    <row r="509" spans="1:9" x14ac:dyDescent="0.25">
      <c r="A509" s="65">
        <v>4644</v>
      </c>
      <c r="B509" s="65" t="s">
        <v>473</v>
      </c>
      <c r="C509" s="65" t="s">
        <v>474</v>
      </c>
      <c r="D509" s="80" t="s">
        <v>249</v>
      </c>
      <c r="E509" s="65" t="s">
        <v>304</v>
      </c>
      <c r="F509" s="82">
        <v>55</v>
      </c>
      <c r="G509" s="65" t="s">
        <v>191</v>
      </c>
      <c r="H509" s="89">
        <v>10</v>
      </c>
      <c r="I509" s="96">
        <f t="shared" si="20"/>
        <v>550</v>
      </c>
    </row>
    <row r="510" spans="1:9" x14ac:dyDescent="0.25">
      <c r="A510" s="69">
        <v>4645</v>
      </c>
      <c r="B510" s="69" t="s">
        <v>475</v>
      </c>
      <c r="C510" s="69" t="s">
        <v>476</v>
      </c>
      <c r="D510" s="79" t="s">
        <v>351</v>
      </c>
      <c r="E510" s="69" t="s">
        <v>304</v>
      </c>
      <c r="F510" s="77">
        <v>82</v>
      </c>
      <c r="G510" s="69" t="s">
        <v>190</v>
      </c>
      <c r="H510" s="90">
        <v>10</v>
      </c>
      <c r="I510" s="97">
        <f t="shared" si="20"/>
        <v>820</v>
      </c>
    </row>
    <row r="511" spans="1:9" x14ac:dyDescent="0.25">
      <c r="A511" s="65">
        <v>5340</v>
      </c>
      <c r="B511" s="65" t="s">
        <v>477</v>
      </c>
      <c r="C511" s="65" t="s">
        <v>353</v>
      </c>
      <c r="D511" s="80" t="s">
        <v>249</v>
      </c>
      <c r="E511" s="65" t="s">
        <v>354</v>
      </c>
      <c r="F511" s="82">
        <v>88</v>
      </c>
      <c r="G511" s="65" t="s">
        <v>191</v>
      </c>
      <c r="H511" s="89">
        <v>10</v>
      </c>
      <c r="I511" s="96">
        <f t="shared" si="20"/>
        <v>880</v>
      </c>
    </row>
    <row r="512" spans="1:9" x14ac:dyDescent="0.25">
      <c r="A512" s="69">
        <v>5341</v>
      </c>
      <c r="B512" s="69" t="s">
        <v>478</v>
      </c>
      <c r="C512" s="69" t="s">
        <v>353</v>
      </c>
      <c r="D512" s="79" t="s">
        <v>252</v>
      </c>
      <c r="E512" s="69" t="s">
        <v>354</v>
      </c>
      <c r="F512" s="77">
        <v>57</v>
      </c>
      <c r="G512" s="69" t="s">
        <v>190</v>
      </c>
      <c r="H512" s="90">
        <v>10</v>
      </c>
      <c r="I512" s="97">
        <f t="shared" si="20"/>
        <v>570</v>
      </c>
    </row>
    <row r="513" spans="1:9" x14ac:dyDescent="0.25">
      <c r="A513" s="65">
        <v>4868</v>
      </c>
      <c r="B513" s="65" t="s">
        <v>479</v>
      </c>
      <c r="C513" s="65" t="s">
        <v>435</v>
      </c>
      <c r="D513" s="80" t="s">
        <v>249</v>
      </c>
      <c r="E513" s="65" t="s">
        <v>57</v>
      </c>
      <c r="F513" s="82">
        <v>47</v>
      </c>
      <c r="G513" s="65" t="s">
        <v>191</v>
      </c>
      <c r="H513" s="89">
        <v>10</v>
      </c>
      <c r="I513" s="96">
        <f t="shared" si="20"/>
        <v>470</v>
      </c>
    </row>
    <row r="514" spans="1:9" x14ac:dyDescent="0.25">
      <c r="A514" s="83"/>
      <c r="B514" s="83" t="s">
        <v>25</v>
      </c>
      <c r="C514" s="83"/>
      <c r="D514" s="84"/>
      <c r="E514" s="83"/>
      <c r="F514" s="85">
        <v>59</v>
      </c>
      <c r="G514" s="83" t="s">
        <v>190</v>
      </c>
      <c r="H514" s="90">
        <v>10</v>
      </c>
      <c r="I514" s="97">
        <f t="shared" si="20"/>
        <v>590</v>
      </c>
    </row>
    <row r="515" spans="1:9" x14ac:dyDescent="0.25">
      <c r="D515" s="81"/>
      <c r="F515" s="55">
        <f>SUM(F488:F514)</f>
        <v>1554</v>
      </c>
      <c r="I515" s="100">
        <f>I490+I492+I494+I498+I500+I502+I504+I506+I510+I512+I514</f>
        <v>5760</v>
      </c>
    </row>
    <row r="516" spans="1:9" x14ac:dyDescent="0.25">
      <c r="D516" s="81"/>
      <c r="F516" s="55"/>
    </row>
    <row r="517" spans="1:9" x14ac:dyDescent="0.25">
      <c r="A517" s="41" t="s">
        <v>245</v>
      </c>
      <c r="D517" s="81"/>
      <c r="F517" s="55"/>
    </row>
    <row r="518" spans="1:9" x14ac:dyDescent="0.25">
      <c r="A518" s="41"/>
      <c r="D518" s="81"/>
      <c r="F518" s="55"/>
    </row>
    <row r="519" spans="1:9" x14ac:dyDescent="0.25">
      <c r="A519" s="41" t="s">
        <v>480</v>
      </c>
      <c r="D519" s="81"/>
      <c r="F519" s="55"/>
    </row>
    <row r="520" spans="1:9" x14ac:dyDescent="0.25">
      <c r="A520" s="42"/>
      <c r="D520" s="81"/>
      <c r="F520" s="55"/>
    </row>
    <row r="521" spans="1:9" ht="18.75" x14ac:dyDescent="0.25">
      <c r="A521" s="59" t="s">
        <v>185</v>
      </c>
      <c r="B521" s="59"/>
      <c r="D521" s="81"/>
      <c r="F521" s="55"/>
    </row>
    <row r="522" spans="1:9" x14ac:dyDescent="0.25">
      <c r="A522" s="62" t="s">
        <v>0</v>
      </c>
      <c r="B522" s="63" t="s">
        <v>1</v>
      </c>
      <c r="C522" s="63" t="s">
        <v>2</v>
      </c>
      <c r="D522" s="63" t="s">
        <v>3</v>
      </c>
      <c r="E522" s="63" t="s">
        <v>4</v>
      </c>
      <c r="F522" s="64" t="s">
        <v>5</v>
      </c>
      <c r="G522" s="65" t="s">
        <v>189</v>
      </c>
      <c r="H522" s="89" t="s">
        <v>491</v>
      </c>
      <c r="I522" s="96" t="s">
        <v>493</v>
      </c>
    </row>
    <row r="523" spans="1:9" x14ac:dyDescent="0.25">
      <c r="A523" s="65">
        <v>2911</v>
      </c>
      <c r="B523" s="65" t="s">
        <v>393</v>
      </c>
      <c r="C523" s="65" t="s">
        <v>307</v>
      </c>
      <c r="D523" s="80" t="s">
        <v>249</v>
      </c>
      <c r="E523" s="65" t="s">
        <v>308</v>
      </c>
      <c r="F523" s="82">
        <v>75</v>
      </c>
      <c r="G523" s="65" t="s">
        <v>191</v>
      </c>
      <c r="H523" s="89">
        <v>1</v>
      </c>
      <c r="I523" s="96">
        <f>F523*H523</f>
        <v>75</v>
      </c>
    </row>
    <row r="524" spans="1:9" x14ac:dyDescent="0.25">
      <c r="A524" s="65">
        <v>1904</v>
      </c>
      <c r="B524" s="65" t="s">
        <v>394</v>
      </c>
      <c r="C524" s="65" t="s">
        <v>363</v>
      </c>
      <c r="D524" s="80" t="s">
        <v>249</v>
      </c>
      <c r="E524" s="65" t="s">
        <v>308</v>
      </c>
      <c r="F524" s="82">
        <v>68</v>
      </c>
      <c r="G524" s="65" t="s">
        <v>191</v>
      </c>
      <c r="H524" s="89">
        <v>1</v>
      </c>
      <c r="I524" s="96">
        <f t="shared" ref="I524:I549" si="21">F524*H524</f>
        <v>68</v>
      </c>
    </row>
    <row r="525" spans="1:9" x14ac:dyDescent="0.25">
      <c r="A525" s="69">
        <v>2912</v>
      </c>
      <c r="B525" s="69" t="s">
        <v>397</v>
      </c>
      <c r="C525" s="69" t="s">
        <v>312</v>
      </c>
      <c r="D525" s="79" t="s">
        <v>252</v>
      </c>
      <c r="E525" s="69" t="s">
        <v>308</v>
      </c>
      <c r="F525" s="77">
        <v>67</v>
      </c>
      <c r="G525" s="69" t="s">
        <v>190</v>
      </c>
      <c r="H525" s="90">
        <v>1</v>
      </c>
      <c r="I525" s="97">
        <f t="shared" si="21"/>
        <v>67</v>
      </c>
    </row>
    <row r="526" spans="1:9" x14ac:dyDescent="0.25">
      <c r="A526" s="65">
        <v>5146</v>
      </c>
      <c r="B526" s="65" t="s">
        <v>398</v>
      </c>
      <c r="C526" s="65" t="s">
        <v>399</v>
      </c>
      <c r="D526" s="80" t="s">
        <v>249</v>
      </c>
      <c r="E526" s="65" t="s">
        <v>301</v>
      </c>
      <c r="F526" s="82">
        <v>68</v>
      </c>
      <c r="G526" s="65" t="s">
        <v>191</v>
      </c>
      <c r="H526" s="89">
        <v>1</v>
      </c>
      <c r="I526" s="96">
        <f t="shared" si="21"/>
        <v>68</v>
      </c>
    </row>
    <row r="527" spans="1:9" x14ac:dyDescent="0.25">
      <c r="A527" s="69">
        <v>5147</v>
      </c>
      <c r="B527" s="69" t="s">
        <v>400</v>
      </c>
      <c r="C527" s="69" t="s">
        <v>399</v>
      </c>
      <c r="D527" s="79" t="s">
        <v>252</v>
      </c>
      <c r="E527" s="69" t="s">
        <v>301</v>
      </c>
      <c r="F527" s="77">
        <v>57</v>
      </c>
      <c r="G527" s="69" t="s">
        <v>190</v>
      </c>
      <c r="H527" s="90">
        <v>1</v>
      </c>
      <c r="I527" s="97">
        <f t="shared" si="21"/>
        <v>57</v>
      </c>
    </row>
    <row r="528" spans="1:9" x14ac:dyDescent="0.25">
      <c r="A528" s="65">
        <v>5712</v>
      </c>
      <c r="B528" s="65" t="s">
        <v>401</v>
      </c>
      <c r="C528" s="65" t="s">
        <v>402</v>
      </c>
      <c r="D528" s="80" t="s">
        <v>259</v>
      </c>
      <c r="E528" s="65" t="s">
        <v>9</v>
      </c>
      <c r="F528" s="82">
        <v>64</v>
      </c>
      <c r="G528" s="65" t="s">
        <v>191</v>
      </c>
      <c r="H528" s="89">
        <v>1</v>
      </c>
      <c r="I528" s="96">
        <f t="shared" si="21"/>
        <v>64</v>
      </c>
    </row>
    <row r="529" spans="1:9" x14ac:dyDescent="0.25">
      <c r="A529" s="69">
        <v>5713</v>
      </c>
      <c r="B529" s="69" t="s">
        <v>403</v>
      </c>
      <c r="C529" s="69" t="s">
        <v>402</v>
      </c>
      <c r="D529" s="79" t="s">
        <v>252</v>
      </c>
      <c r="E529" s="69" t="s">
        <v>9</v>
      </c>
      <c r="F529" s="77">
        <v>49</v>
      </c>
      <c r="G529" s="69" t="s">
        <v>190</v>
      </c>
      <c r="H529" s="90">
        <v>1</v>
      </c>
      <c r="I529" s="97">
        <f t="shared" si="21"/>
        <v>49</v>
      </c>
    </row>
    <row r="530" spans="1:9" x14ac:dyDescent="0.25">
      <c r="A530" s="65">
        <v>5257</v>
      </c>
      <c r="B530" s="65" t="s">
        <v>404</v>
      </c>
      <c r="C530" s="65" t="s">
        <v>405</v>
      </c>
      <c r="D530" s="80" t="s">
        <v>321</v>
      </c>
      <c r="E530" s="65" t="s">
        <v>301</v>
      </c>
      <c r="F530" s="82">
        <v>63</v>
      </c>
      <c r="G530" s="65" t="s">
        <v>191</v>
      </c>
      <c r="H530" s="89">
        <v>1</v>
      </c>
      <c r="I530" s="96">
        <f t="shared" si="21"/>
        <v>63</v>
      </c>
    </row>
    <row r="531" spans="1:9" x14ac:dyDescent="0.25">
      <c r="A531" s="65">
        <v>5258</v>
      </c>
      <c r="B531" s="65" t="s">
        <v>406</v>
      </c>
      <c r="C531" s="65" t="s">
        <v>405</v>
      </c>
      <c r="D531" s="80" t="s">
        <v>321</v>
      </c>
      <c r="E531" s="65" t="s">
        <v>301</v>
      </c>
      <c r="F531" s="82">
        <v>62</v>
      </c>
      <c r="G531" s="65" t="s">
        <v>191</v>
      </c>
      <c r="H531" s="89">
        <v>1</v>
      </c>
      <c r="I531" s="96">
        <f t="shared" si="21"/>
        <v>62</v>
      </c>
    </row>
    <row r="532" spans="1:9" x14ac:dyDescent="0.25">
      <c r="A532" s="65">
        <v>4497</v>
      </c>
      <c r="B532" s="65" t="s">
        <v>407</v>
      </c>
      <c r="C532" s="65" t="s">
        <v>408</v>
      </c>
      <c r="D532" s="80" t="s">
        <v>249</v>
      </c>
      <c r="E532" s="65" t="s">
        <v>304</v>
      </c>
      <c r="F532" s="82">
        <v>59</v>
      </c>
      <c r="G532" s="65" t="s">
        <v>191</v>
      </c>
      <c r="H532" s="89">
        <v>1</v>
      </c>
      <c r="I532" s="96">
        <f t="shared" si="21"/>
        <v>59</v>
      </c>
    </row>
    <row r="533" spans="1:9" x14ac:dyDescent="0.25">
      <c r="A533" s="69">
        <v>4498</v>
      </c>
      <c r="B533" s="69" t="s">
        <v>409</v>
      </c>
      <c r="C533" s="69" t="s">
        <v>408</v>
      </c>
      <c r="D533" s="79" t="s">
        <v>252</v>
      </c>
      <c r="E533" s="69" t="s">
        <v>304</v>
      </c>
      <c r="F533" s="77">
        <v>44</v>
      </c>
      <c r="G533" s="69" t="s">
        <v>190</v>
      </c>
      <c r="H533" s="90">
        <v>1</v>
      </c>
      <c r="I533" s="97">
        <f t="shared" si="21"/>
        <v>44</v>
      </c>
    </row>
    <row r="534" spans="1:9" x14ac:dyDescent="0.25">
      <c r="A534" s="65">
        <v>5589</v>
      </c>
      <c r="B534" s="65" t="s">
        <v>410</v>
      </c>
      <c r="C534" s="65" t="s">
        <v>411</v>
      </c>
      <c r="D534" s="80" t="s">
        <v>259</v>
      </c>
      <c r="E534" s="65" t="s">
        <v>9</v>
      </c>
      <c r="F534" s="82">
        <v>59</v>
      </c>
      <c r="G534" s="65" t="s">
        <v>191</v>
      </c>
      <c r="H534" s="89">
        <v>1</v>
      </c>
      <c r="I534" s="96">
        <f t="shared" si="21"/>
        <v>59</v>
      </c>
    </row>
    <row r="535" spans="1:9" x14ac:dyDescent="0.25">
      <c r="A535" s="69">
        <v>5590</v>
      </c>
      <c r="B535" s="69" t="s">
        <v>412</v>
      </c>
      <c r="C535" s="69" t="s">
        <v>413</v>
      </c>
      <c r="D535" s="79" t="s">
        <v>252</v>
      </c>
      <c r="E535" s="69" t="s">
        <v>9</v>
      </c>
      <c r="F535" s="77">
        <v>49</v>
      </c>
      <c r="G535" s="69" t="s">
        <v>190</v>
      </c>
      <c r="H535" s="90">
        <v>1</v>
      </c>
      <c r="I535" s="97">
        <f t="shared" si="21"/>
        <v>49</v>
      </c>
    </row>
    <row r="536" spans="1:9" x14ac:dyDescent="0.25">
      <c r="A536" s="65">
        <v>4583</v>
      </c>
      <c r="B536" s="65" t="s">
        <v>415</v>
      </c>
      <c r="C536" s="65" t="s">
        <v>416</v>
      </c>
      <c r="D536" s="80" t="s">
        <v>249</v>
      </c>
      <c r="E536" s="65" t="s">
        <v>304</v>
      </c>
      <c r="F536" s="82">
        <v>58</v>
      </c>
      <c r="G536" s="65" t="s">
        <v>191</v>
      </c>
      <c r="H536" s="89">
        <v>1</v>
      </c>
      <c r="I536" s="96">
        <f t="shared" si="21"/>
        <v>58</v>
      </c>
    </row>
    <row r="537" spans="1:9" x14ac:dyDescent="0.25">
      <c r="A537" s="69">
        <v>4584</v>
      </c>
      <c r="B537" s="69" t="s">
        <v>417</v>
      </c>
      <c r="C537" s="69" t="s">
        <v>418</v>
      </c>
      <c r="D537" s="79" t="s">
        <v>252</v>
      </c>
      <c r="E537" s="69" t="s">
        <v>304</v>
      </c>
      <c r="F537" s="77">
        <v>40</v>
      </c>
      <c r="G537" s="69" t="s">
        <v>190</v>
      </c>
      <c r="H537" s="90">
        <v>1</v>
      </c>
      <c r="I537" s="97">
        <f t="shared" si="21"/>
        <v>40</v>
      </c>
    </row>
    <row r="538" spans="1:9" x14ac:dyDescent="0.25">
      <c r="A538" s="65">
        <v>5160</v>
      </c>
      <c r="B538" s="65" t="s">
        <v>419</v>
      </c>
      <c r="C538" s="65" t="s">
        <v>420</v>
      </c>
      <c r="D538" s="80" t="s">
        <v>249</v>
      </c>
      <c r="E538" s="65" t="s">
        <v>301</v>
      </c>
      <c r="F538" s="82">
        <v>60</v>
      </c>
      <c r="G538" s="65" t="s">
        <v>191</v>
      </c>
      <c r="H538" s="89">
        <v>1</v>
      </c>
      <c r="I538" s="96">
        <f t="shared" si="21"/>
        <v>60</v>
      </c>
    </row>
    <row r="539" spans="1:9" x14ac:dyDescent="0.25">
      <c r="A539" s="69">
        <v>5161</v>
      </c>
      <c r="B539" s="69" t="s">
        <v>421</v>
      </c>
      <c r="C539" s="69" t="s">
        <v>422</v>
      </c>
      <c r="D539" s="79" t="s">
        <v>252</v>
      </c>
      <c r="E539" s="69" t="s">
        <v>301</v>
      </c>
      <c r="F539" s="77">
        <v>41</v>
      </c>
      <c r="G539" s="69" t="s">
        <v>190</v>
      </c>
      <c r="H539" s="90">
        <v>1</v>
      </c>
      <c r="I539" s="97">
        <f t="shared" si="21"/>
        <v>41</v>
      </c>
    </row>
    <row r="540" spans="1:9" x14ac:dyDescent="0.25">
      <c r="A540" s="65">
        <v>5280</v>
      </c>
      <c r="B540" s="65" t="s">
        <v>423</v>
      </c>
      <c r="C540" s="65" t="s">
        <v>424</v>
      </c>
      <c r="D540" s="80" t="s">
        <v>249</v>
      </c>
      <c r="E540" s="65" t="s">
        <v>301</v>
      </c>
      <c r="F540" s="82">
        <v>62</v>
      </c>
      <c r="G540" s="65" t="s">
        <v>191</v>
      </c>
      <c r="H540" s="89">
        <v>1</v>
      </c>
      <c r="I540" s="96">
        <f t="shared" si="21"/>
        <v>62</v>
      </c>
    </row>
    <row r="541" spans="1:9" x14ac:dyDescent="0.25">
      <c r="A541" s="69">
        <v>5281</v>
      </c>
      <c r="B541" s="69" t="s">
        <v>425</v>
      </c>
      <c r="C541" s="69" t="s">
        <v>424</v>
      </c>
      <c r="D541" s="79" t="s">
        <v>252</v>
      </c>
      <c r="E541" s="69" t="s">
        <v>301</v>
      </c>
      <c r="F541" s="77">
        <v>36</v>
      </c>
      <c r="G541" s="69" t="s">
        <v>190</v>
      </c>
      <c r="H541" s="90">
        <v>1</v>
      </c>
      <c r="I541" s="97">
        <f t="shared" si="21"/>
        <v>36</v>
      </c>
    </row>
    <row r="542" spans="1:9" x14ac:dyDescent="0.25">
      <c r="A542" s="65">
        <v>4544</v>
      </c>
      <c r="B542" s="65" t="s">
        <v>426</v>
      </c>
      <c r="C542" s="65" t="s">
        <v>303</v>
      </c>
      <c r="D542" s="80" t="s">
        <v>249</v>
      </c>
      <c r="E542" s="65" t="s">
        <v>304</v>
      </c>
      <c r="F542" s="82">
        <v>70</v>
      </c>
      <c r="G542" s="65" t="s">
        <v>191</v>
      </c>
      <c r="H542" s="89">
        <v>1</v>
      </c>
      <c r="I542" s="96">
        <f t="shared" si="21"/>
        <v>70</v>
      </c>
    </row>
    <row r="543" spans="1:9" x14ac:dyDescent="0.25">
      <c r="A543" s="65">
        <v>5680</v>
      </c>
      <c r="B543" s="65" t="s">
        <v>427</v>
      </c>
      <c r="C543" s="65" t="s">
        <v>346</v>
      </c>
      <c r="D543" s="80" t="s">
        <v>259</v>
      </c>
      <c r="E543" s="65" t="s">
        <v>9</v>
      </c>
      <c r="F543" s="82">
        <v>35</v>
      </c>
      <c r="G543" s="65" t="s">
        <v>191</v>
      </c>
      <c r="H543" s="89">
        <v>1</v>
      </c>
      <c r="I543" s="96">
        <f t="shared" si="21"/>
        <v>35</v>
      </c>
    </row>
    <row r="544" spans="1:9" x14ac:dyDescent="0.25">
      <c r="A544" s="65">
        <v>4642</v>
      </c>
      <c r="B544" s="65" t="s">
        <v>428</v>
      </c>
      <c r="C544" s="65" t="s">
        <v>429</v>
      </c>
      <c r="D544" s="80" t="s">
        <v>249</v>
      </c>
      <c r="E544" s="65" t="s">
        <v>304</v>
      </c>
      <c r="F544" s="82">
        <v>55</v>
      </c>
      <c r="G544" s="65" t="s">
        <v>191</v>
      </c>
      <c r="H544" s="89">
        <v>1</v>
      </c>
      <c r="I544" s="96">
        <f t="shared" si="21"/>
        <v>55</v>
      </c>
    </row>
    <row r="545" spans="1:9" x14ac:dyDescent="0.25">
      <c r="A545" s="69">
        <v>4643</v>
      </c>
      <c r="B545" s="69" t="s">
        <v>430</v>
      </c>
      <c r="C545" s="69" t="s">
        <v>431</v>
      </c>
      <c r="D545" s="79" t="s">
        <v>351</v>
      </c>
      <c r="E545" s="69" t="s">
        <v>304</v>
      </c>
      <c r="F545" s="77">
        <v>82</v>
      </c>
      <c r="G545" s="69" t="s">
        <v>190</v>
      </c>
      <c r="H545" s="90">
        <v>1</v>
      </c>
      <c r="I545" s="97">
        <f t="shared" si="21"/>
        <v>82</v>
      </c>
    </row>
    <row r="546" spans="1:9" x14ac:dyDescent="0.25">
      <c r="A546" s="65">
        <v>5338</v>
      </c>
      <c r="B546" s="65" t="s">
        <v>432</v>
      </c>
      <c r="C546" s="65" t="s">
        <v>353</v>
      </c>
      <c r="D546" s="80" t="s">
        <v>249</v>
      </c>
      <c r="E546" s="65" t="s">
        <v>354</v>
      </c>
      <c r="F546" s="82">
        <v>88</v>
      </c>
      <c r="G546" s="65" t="s">
        <v>191</v>
      </c>
      <c r="H546" s="89">
        <v>1</v>
      </c>
      <c r="I546" s="96">
        <f t="shared" si="21"/>
        <v>88</v>
      </c>
    </row>
    <row r="547" spans="1:9" x14ac:dyDescent="0.25">
      <c r="A547" s="69">
        <v>5339</v>
      </c>
      <c r="B547" s="69" t="s">
        <v>433</v>
      </c>
      <c r="C547" s="69" t="s">
        <v>353</v>
      </c>
      <c r="D547" s="79" t="s">
        <v>252</v>
      </c>
      <c r="E547" s="69" t="s">
        <v>354</v>
      </c>
      <c r="F547" s="77">
        <v>57</v>
      </c>
      <c r="G547" s="69" t="s">
        <v>190</v>
      </c>
      <c r="H547" s="90">
        <v>1</v>
      </c>
      <c r="I547" s="97">
        <f t="shared" si="21"/>
        <v>57</v>
      </c>
    </row>
    <row r="548" spans="1:9" x14ac:dyDescent="0.25">
      <c r="A548" s="65">
        <v>4867</v>
      </c>
      <c r="B548" s="65" t="s">
        <v>434</v>
      </c>
      <c r="C548" s="65" t="s">
        <v>435</v>
      </c>
      <c r="D548" s="80" t="s">
        <v>249</v>
      </c>
      <c r="E548" s="65" t="s">
        <v>57</v>
      </c>
      <c r="F548" s="82">
        <v>45</v>
      </c>
      <c r="G548" s="65" t="s">
        <v>191</v>
      </c>
      <c r="H548" s="89">
        <v>1</v>
      </c>
      <c r="I548" s="96">
        <f t="shared" si="21"/>
        <v>45</v>
      </c>
    </row>
    <row r="549" spans="1:9" x14ac:dyDescent="0.25">
      <c r="A549" s="83"/>
      <c r="B549" s="83" t="s">
        <v>25</v>
      </c>
      <c r="C549" s="83"/>
      <c r="D549" s="84"/>
      <c r="E549" s="83"/>
      <c r="F549" s="85">
        <v>59</v>
      </c>
      <c r="G549" s="83" t="s">
        <v>190</v>
      </c>
      <c r="H549" s="90">
        <v>1</v>
      </c>
      <c r="I549" s="97">
        <f t="shared" si="21"/>
        <v>59</v>
      </c>
    </row>
    <row r="550" spans="1:9" x14ac:dyDescent="0.25">
      <c r="A550" s="41" t="s">
        <v>245</v>
      </c>
      <c r="D550" s="81"/>
      <c r="F550" s="55">
        <f>SUM(F523:F549)</f>
        <v>1572</v>
      </c>
      <c r="I550" s="100">
        <f>I525+I527+I529+I533+I535+I537+I539+I541+I545+I547+I549</f>
        <v>581</v>
      </c>
    </row>
    <row r="551" spans="1:9" x14ac:dyDescent="0.25">
      <c r="A551" s="41"/>
      <c r="D551" s="81"/>
      <c r="F551" s="55"/>
    </row>
    <row r="552" spans="1:9" x14ac:dyDescent="0.25">
      <c r="A552" s="41" t="s">
        <v>481</v>
      </c>
      <c r="D552" s="81"/>
      <c r="F552" s="55"/>
    </row>
    <row r="553" spans="1:9" x14ac:dyDescent="0.25">
      <c r="A553" s="42"/>
      <c r="D553" s="81"/>
      <c r="F553" s="55"/>
    </row>
    <row r="554" spans="1:9" ht="18.75" x14ac:dyDescent="0.25">
      <c r="A554" s="59" t="s">
        <v>185</v>
      </c>
      <c r="B554" s="59"/>
      <c r="D554" s="81"/>
      <c r="F554" s="55"/>
    </row>
    <row r="555" spans="1:9" x14ac:dyDescent="0.25">
      <c r="A555" s="62" t="s">
        <v>0</v>
      </c>
      <c r="B555" s="63" t="s">
        <v>1</v>
      </c>
      <c r="C555" s="63" t="s">
        <v>2</v>
      </c>
      <c r="D555" s="63" t="s">
        <v>3</v>
      </c>
      <c r="E555" s="63" t="s">
        <v>4</v>
      </c>
      <c r="F555" s="64" t="s">
        <v>5</v>
      </c>
      <c r="G555" s="65" t="s">
        <v>189</v>
      </c>
      <c r="H555" s="89" t="s">
        <v>491</v>
      </c>
      <c r="I555" s="96" t="s">
        <v>493</v>
      </c>
    </row>
    <row r="556" spans="1:9" x14ac:dyDescent="0.25">
      <c r="A556" s="65">
        <v>2916</v>
      </c>
      <c r="B556" s="65" t="s">
        <v>437</v>
      </c>
      <c r="C556" s="65" t="s">
        <v>307</v>
      </c>
      <c r="D556" s="80" t="s">
        <v>249</v>
      </c>
      <c r="E556" s="65" t="s">
        <v>308</v>
      </c>
      <c r="F556" s="82">
        <v>75</v>
      </c>
      <c r="G556" s="65" t="s">
        <v>191</v>
      </c>
      <c r="H556" s="89">
        <v>1</v>
      </c>
      <c r="I556" s="96">
        <f>F556*H556</f>
        <v>75</v>
      </c>
    </row>
    <row r="557" spans="1:9" x14ac:dyDescent="0.25">
      <c r="A557" s="65">
        <v>1905</v>
      </c>
      <c r="B557" s="65" t="s">
        <v>438</v>
      </c>
      <c r="C557" s="65" t="s">
        <v>439</v>
      </c>
      <c r="D557" s="80" t="s">
        <v>249</v>
      </c>
      <c r="E557" s="65" t="s">
        <v>308</v>
      </c>
      <c r="F557" s="82">
        <v>68</v>
      </c>
      <c r="G557" s="65" t="s">
        <v>191</v>
      </c>
      <c r="H557" s="89">
        <v>1</v>
      </c>
      <c r="I557" s="96">
        <f t="shared" ref="I557:I576" si="22">F557*H557</f>
        <v>68</v>
      </c>
    </row>
    <row r="558" spans="1:9" x14ac:dyDescent="0.25">
      <c r="A558" s="69">
        <v>2917</v>
      </c>
      <c r="B558" s="69" t="s">
        <v>442</v>
      </c>
      <c r="C558" s="69" t="s">
        <v>312</v>
      </c>
      <c r="D558" s="79" t="s">
        <v>252</v>
      </c>
      <c r="E558" s="69" t="s">
        <v>308</v>
      </c>
      <c r="F558" s="77">
        <v>67</v>
      </c>
      <c r="G558" s="69" t="s">
        <v>190</v>
      </c>
      <c r="H558" s="90">
        <v>1</v>
      </c>
      <c r="I558" s="97">
        <f t="shared" si="22"/>
        <v>67</v>
      </c>
    </row>
    <row r="559" spans="1:9" x14ac:dyDescent="0.25">
      <c r="A559" s="65">
        <v>5148</v>
      </c>
      <c r="B559" s="65" t="s">
        <v>443</v>
      </c>
      <c r="C559" s="65" t="s">
        <v>444</v>
      </c>
      <c r="D559" s="80" t="s">
        <v>249</v>
      </c>
      <c r="E559" s="65" t="s">
        <v>301</v>
      </c>
      <c r="F559" s="82">
        <v>55</v>
      </c>
      <c r="G559" s="65" t="s">
        <v>191</v>
      </c>
      <c r="H559" s="89">
        <v>1</v>
      </c>
      <c r="I559" s="96">
        <f t="shared" si="22"/>
        <v>55</v>
      </c>
    </row>
    <row r="560" spans="1:9" x14ac:dyDescent="0.25">
      <c r="A560" s="69">
        <v>5149</v>
      </c>
      <c r="B560" s="69" t="s">
        <v>445</v>
      </c>
      <c r="C560" s="69" t="s">
        <v>444</v>
      </c>
      <c r="D560" s="79" t="s">
        <v>252</v>
      </c>
      <c r="E560" s="69" t="s">
        <v>301</v>
      </c>
      <c r="F560" s="77">
        <v>58</v>
      </c>
      <c r="G560" s="69" t="s">
        <v>190</v>
      </c>
      <c r="H560" s="90">
        <v>1</v>
      </c>
      <c r="I560" s="97">
        <f t="shared" si="22"/>
        <v>58</v>
      </c>
    </row>
    <row r="561" spans="1:9" x14ac:dyDescent="0.25">
      <c r="A561" s="69">
        <v>608</v>
      </c>
      <c r="B561" s="69" t="s">
        <v>451</v>
      </c>
      <c r="C561" s="69" t="s">
        <v>323</v>
      </c>
      <c r="D561" s="79" t="s">
        <v>324</v>
      </c>
      <c r="E561" s="69" t="s">
        <v>325</v>
      </c>
      <c r="F561" s="77">
        <v>80</v>
      </c>
      <c r="G561" s="69" t="s">
        <v>190</v>
      </c>
      <c r="H561" s="90">
        <v>1</v>
      </c>
      <c r="I561" s="97">
        <f t="shared" si="22"/>
        <v>80</v>
      </c>
    </row>
    <row r="562" spans="1:9" x14ac:dyDescent="0.25">
      <c r="A562" s="69">
        <v>1831</v>
      </c>
      <c r="B562" s="69" t="s">
        <v>455</v>
      </c>
      <c r="C562" s="69" t="s">
        <v>330</v>
      </c>
      <c r="D562" s="79" t="s">
        <v>324</v>
      </c>
      <c r="E562" s="69" t="s">
        <v>325</v>
      </c>
      <c r="F562" s="77">
        <v>125</v>
      </c>
      <c r="G562" s="69" t="s">
        <v>190</v>
      </c>
      <c r="H562" s="90">
        <v>1</v>
      </c>
      <c r="I562" s="97">
        <f t="shared" si="22"/>
        <v>125</v>
      </c>
    </row>
    <row r="563" spans="1:9" x14ac:dyDescent="0.25">
      <c r="A563" s="69">
        <v>2858</v>
      </c>
      <c r="B563" s="69" t="s">
        <v>459</v>
      </c>
      <c r="C563" s="69" t="s">
        <v>414</v>
      </c>
      <c r="D563" s="79" t="s">
        <v>324</v>
      </c>
      <c r="E563" s="69" t="s">
        <v>325</v>
      </c>
      <c r="F563" s="77">
        <v>125</v>
      </c>
      <c r="G563" s="69" t="s">
        <v>190</v>
      </c>
      <c r="H563" s="90">
        <v>1</v>
      </c>
      <c r="I563" s="97">
        <f t="shared" si="22"/>
        <v>125</v>
      </c>
    </row>
    <row r="564" spans="1:9" x14ac:dyDescent="0.25">
      <c r="A564" s="86"/>
      <c r="B564" s="86" t="s">
        <v>482</v>
      </c>
      <c r="C564" s="86" t="s">
        <v>483</v>
      </c>
      <c r="D564" s="87"/>
      <c r="E564" s="86" t="s">
        <v>484</v>
      </c>
      <c r="F564" s="88">
        <v>131</v>
      </c>
      <c r="G564" s="86" t="s">
        <v>190</v>
      </c>
      <c r="H564" s="90">
        <v>1</v>
      </c>
      <c r="I564" s="97">
        <f t="shared" si="22"/>
        <v>131</v>
      </c>
    </row>
    <row r="565" spans="1:9" x14ac:dyDescent="0.25">
      <c r="A565" s="65">
        <v>5163</v>
      </c>
      <c r="B565" s="65" t="s">
        <v>464</v>
      </c>
      <c r="C565" s="65" t="s">
        <v>465</v>
      </c>
      <c r="D565" s="80" t="s">
        <v>249</v>
      </c>
      <c r="E565" s="65" t="s">
        <v>301</v>
      </c>
      <c r="F565" s="82">
        <v>62</v>
      </c>
      <c r="G565" s="65" t="s">
        <v>191</v>
      </c>
      <c r="H565" s="89">
        <v>1</v>
      </c>
      <c r="I565" s="96">
        <f t="shared" si="22"/>
        <v>62</v>
      </c>
    </row>
    <row r="566" spans="1:9" x14ac:dyDescent="0.25">
      <c r="A566" s="69">
        <v>5164</v>
      </c>
      <c r="B566" s="69" t="s">
        <v>466</v>
      </c>
      <c r="C566" s="69" t="s">
        <v>465</v>
      </c>
      <c r="D566" s="79" t="s">
        <v>252</v>
      </c>
      <c r="E566" s="69" t="s">
        <v>301</v>
      </c>
      <c r="F566" s="77">
        <v>45</v>
      </c>
      <c r="G566" s="69" t="s">
        <v>190</v>
      </c>
      <c r="H566" s="90">
        <v>1</v>
      </c>
      <c r="I566" s="97">
        <f t="shared" si="22"/>
        <v>45</v>
      </c>
    </row>
    <row r="567" spans="1:9" x14ac:dyDescent="0.25">
      <c r="A567" s="65">
        <v>5282</v>
      </c>
      <c r="B567" s="65" t="s">
        <v>467</v>
      </c>
      <c r="C567" s="65" t="s">
        <v>468</v>
      </c>
      <c r="D567" s="80" t="s">
        <v>249</v>
      </c>
      <c r="E567" s="65" t="s">
        <v>301</v>
      </c>
      <c r="F567" s="82">
        <v>64</v>
      </c>
      <c r="G567" s="65" t="s">
        <v>191</v>
      </c>
      <c r="H567" s="89">
        <v>1</v>
      </c>
      <c r="I567" s="96">
        <f t="shared" si="22"/>
        <v>64</v>
      </c>
    </row>
    <row r="568" spans="1:9" x14ac:dyDescent="0.25">
      <c r="A568" s="69">
        <v>5283</v>
      </c>
      <c r="B568" s="69" t="s">
        <v>469</v>
      </c>
      <c r="C568" s="69" t="s">
        <v>468</v>
      </c>
      <c r="D568" s="79" t="s">
        <v>252</v>
      </c>
      <c r="E568" s="69" t="s">
        <v>301</v>
      </c>
      <c r="F568" s="77">
        <v>40</v>
      </c>
      <c r="G568" s="69" t="s">
        <v>190</v>
      </c>
      <c r="H568" s="90">
        <v>1</v>
      </c>
      <c r="I568" s="97">
        <f t="shared" si="22"/>
        <v>40</v>
      </c>
    </row>
    <row r="569" spans="1:9" x14ac:dyDescent="0.25">
      <c r="A569" s="65">
        <v>4545</v>
      </c>
      <c r="B569" s="65" t="s">
        <v>470</v>
      </c>
      <c r="C569" s="65" t="s">
        <v>471</v>
      </c>
      <c r="D569" s="80" t="s">
        <v>249</v>
      </c>
      <c r="E569" s="65" t="s">
        <v>304</v>
      </c>
      <c r="F569" s="82">
        <v>70</v>
      </c>
      <c r="G569" s="65" t="s">
        <v>191</v>
      </c>
      <c r="H569" s="89">
        <v>1</v>
      </c>
      <c r="I569" s="96">
        <f t="shared" si="22"/>
        <v>70</v>
      </c>
    </row>
    <row r="570" spans="1:9" x14ac:dyDescent="0.25">
      <c r="A570" s="65">
        <v>5681</v>
      </c>
      <c r="B570" s="65" t="s">
        <v>472</v>
      </c>
      <c r="C570" s="65" t="s">
        <v>346</v>
      </c>
      <c r="D570" s="80" t="s">
        <v>259</v>
      </c>
      <c r="E570" s="65" t="s">
        <v>9</v>
      </c>
      <c r="F570" s="82">
        <v>35</v>
      </c>
      <c r="G570" s="65" t="s">
        <v>191</v>
      </c>
      <c r="H570" s="89">
        <v>1</v>
      </c>
      <c r="I570" s="96">
        <f t="shared" si="22"/>
        <v>35</v>
      </c>
    </row>
    <row r="571" spans="1:9" x14ac:dyDescent="0.25">
      <c r="A571" s="65">
        <v>4644</v>
      </c>
      <c r="B571" s="65" t="s">
        <v>473</v>
      </c>
      <c r="C571" s="65" t="s">
        <v>474</v>
      </c>
      <c r="D571" s="80" t="s">
        <v>249</v>
      </c>
      <c r="E571" s="65" t="s">
        <v>304</v>
      </c>
      <c r="F571" s="82">
        <v>55</v>
      </c>
      <c r="G571" s="65" t="s">
        <v>191</v>
      </c>
      <c r="H571" s="89">
        <v>1</v>
      </c>
      <c r="I571" s="96">
        <f t="shared" si="22"/>
        <v>55</v>
      </c>
    </row>
    <row r="572" spans="1:9" x14ac:dyDescent="0.25">
      <c r="A572" s="69">
        <v>4645</v>
      </c>
      <c r="B572" s="69" t="s">
        <v>475</v>
      </c>
      <c r="C572" s="69" t="s">
        <v>476</v>
      </c>
      <c r="D572" s="79" t="s">
        <v>351</v>
      </c>
      <c r="E572" s="69" t="s">
        <v>304</v>
      </c>
      <c r="F572" s="77">
        <v>82</v>
      </c>
      <c r="G572" s="69" t="s">
        <v>190</v>
      </c>
      <c r="H572" s="90">
        <v>1</v>
      </c>
      <c r="I572" s="97">
        <f t="shared" si="22"/>
        <v>82</v>
      </c>
    </row>
    <row r="573" spans="1:9" x14ac:dyDescent="0.25">
      <c r="A573" s="65">
        <v>5340</v>
      </c>
      <c r="B573" s="65" t="s">
        <v>477</v>
      </c>
      <c r="C573" s="65" t="s">
        <v>353</v>
      </c>
      <c r="D573" s="80" t="s">
        <v>249</v>
      </c>
      <c r="E573" s="65" t="s">
        <v>354</v>
      </c>
      <c r="F573" s="82">
        <v>88</v>
      </c>
      <c r="G573" s="65" t="s">
        <v>191</v>
      </c>
      <c r="H573" s="89">
        <v>1</v>
      </c>
      <c r="I573" s="96">
        <f t="shared" si="22"/>
        <v>88</v>
      </c>
    </row>
    <row r="574" spans="1:9" x14ac:dyDescent="0.25">
      <c r="A574" s="69">
        <v>5341</v>
      </c>
      <c r="B574" s="69" t="s">
        <v>478</v>
      </c>
      <c r="C574" s="69" t="s">
        <v>353</v>
      </c>
      <c r="D574" s="79" t="s">
        <v>252</v>
      </c>
      <c r="E574" s="69" t="s">
        <v>354</v>
      </c>
      <c r="F574" s="77">
        <v>57</v>
      </c>
      <c r="G574" s="69" t="s">
        <v>190</v>
      </c>
      <c r="H574" s="90">
        <v>1</v>
      </c>
      <c r="I574" s="97">
        <f t="shared" si="22"/>
        <v>57</v>
      </c>
    </row>
    <row r="575" spans="1:9" x14ac:dyDescent="0.25">
      <c r="A575" s="65">
        <v>4868</v>
      </c>
      <c r="B575" s="65" t="s">
        <v>479</v>
      </c>
      <c r="C575" s="65" t="s">
        <v>435</v>
      </c>
      <c r="D575" s="80" t="s">
        <v>249</v>
      </c>
      <c r="E575" s="65" t="s">
        <v>57</v>
      </c>
      <c r="F575" s="82">
        <v>47</v>
      </c>
      <c r="G575" s="65" t="s">
        <v>191</v>
      </c>
      <c r="H575" s="89">
        <v>1</v>
      </c>
      <c r="I575" s="96">
        <f t="shared" si="22"/>
        <v>47</v>
      </c>
    </row>
    <row r="576" spans="1:9" x14ac:dyDescent="0.25">
      <c r="A576" s="83"/>
      <c r="B576" s="83" t="s">
        <v>25</v>
      </c>
      <c r="C576" s="83"/>
      <c r="D576" s="84"/>
      <c r="E576" s="83"/>
      <c r="F576" s="85">
        <v>59</v>
      </c>
      <c r="G576" s="83" t="s">
        <v>190</v>
      </c>
      <c r="H576" s="90">
        <v>1</v>
      </c>
      <c r="I576" s="97">
        <f t="shared" si="22"/>
        <v>59</v>
      </c>
    </row>
    <row r="577" spans="1:10" x14ac:dyDescent="0.25">
      <c r="F577" s="55">
        <f>SUM(F556:F576)</f>
        <v>1488</v>
      </c>
      <c r="I577" s="100">
        <f>I558+I560+I561+I562+I563+I564+I566+I568+I572+I574+I576</f>
        <v>869</v>
      </c>
    </row>
    <row r="578" spans="1:10" x14ac:dyDescent="0.25">
      <c r="F578" t="s">
        <v>495</v>
      </c>
      <c r="I578" s="102">
        <f>I577+I550+I515+I481+I444+I410+I377+I357+I338</f>
        <v>17403</v>
      </c>
    </row>
    <row r="580" spans="1:10" x14ac:dyDescent="0.25">
      <c r="E580" s="108" t="s">
        <v>496</v>
      </c>
      <c r="F580" s="108"/>
      <c r="G580" s="108"/>
      <c r="H580" s="109"/>
      <c r="I580" s="107">
        <f>I578+I318+I605</f>
        <v>220519.58000000002</v>
      </c>
      <c r="J580" s="55"/>
    </row>
    <row r="581" spans="1:10" x14ac:dyDescent="0.25">
      <c r="E581" s="142" t="s">
        <v>516</v>
      </c>
      <c r="F581" s="142"/>
      <c r="G581" s="142"/>
      <c r="H581" s="143"/>
      <c r="I581" s="95">
        <f>I580*5%</f>
        <v>11025.979000000001</v>
      </c>
      <c r="J581" t="s">
        <v>521</v>
      </c>
    </row>
    <row r="582" spans="1:10" x14ac:dyDescent="0.25">
      <c r="I582" s="95">
        <f>I580-I581</f>
        <v>209493.60100000002</v>
      </c>
    </row>
    <row r="583" spans="1:10" ht="16.5" thickBot="1" x14ac:dyDescent="0.3">
      <c r="I583" s="95">
        <f>I582*5%</f>
        <v>10474.680050000003</v>
      </c>
      <c r="J583" t="s">
        <v>522</v>
      </c>
    </row>
    <row r="584" spans="1:10" ht="49.5" customHeight="1" thickTop="1" thickBot="1" x14ac:dyDescent="0.3">
      <c r="A584" s="152" t="s">
        <v>500</v>
      </c>
      <c r="B584" s="152"/>
      <c r="C584" s="117" t="s">
        <v>501</v>
      </c>
      <c r="D584" s="118"/>
      <c r="E584" s="119"/>
      <c r="F584" s="119"/>
      <c r="G584" s="119"/>
      <c r="H584" s="119"/>
      <c r="I584" s="95">
        <f>I582-I583</f>
        <v>199018.92095000003</v>
      </c>
    </row>
    <row r="585" spans="1:10" ht="16.5" thickTop="1" x14ac:dyDescent="0.25">
      <c r="A585" s="120"/>
      <c r="B585" s="121"/>
      <c r="C585" s="122"/>
      <c r="D585" s="123"/>
      <c r="E585" s="119"/>
      <c r="F585" s="119"/>
      <c r="G585" s="119"/>
      <c r="H585" s="119"/>
    </row>
    <row r="586" spans="1:10" ht="23.25" x14ac:dyDescent="0.25">
      <c r="A586" s="153" t="s">
        <v>502</v>
      </c>
      <c r="B586" s="153"/>
      <c r="C586" s="153"/>
      <c r="D586" s="153"/>
      <c r="E586" s="119"/>
      <c r="F586" s="119"/>
      <c r="G586" s="119"/>
      <c r="H586" s="119"/>
    </row>
    <row r="587" spans="1:10" x14ac:dyDescent="0.25">
      <c r="A587" s="120"/>
      <c r="B587" s="121"/>
      <c r="C587" s="124"/>
      <c r="D587" s="121"/>
      <c r="E587" s="119"/>
      <c r="F587" s="119"/>
      <c r="G587" s="119"/>
      <c r="H587" s="119"/>
    </row>
    <row r="588" spans="1:10" x14ac:dyDescent="0.25">
      <c r="A588" s="154" t="s">
        <v>515</v>
      </c>
      <c r="B588" s="154"/>
      <c r="C588" s="154"/>
      <c r="D588" s="154"/>
      <c r="E588" s="119"/>
      <c r="F588" s="119"/>
      <c r="G588" s="119"/>
      <c r="H588" s="119"/>
    </row>
    <row r="589" spans="1:10" x14ac:dyDescent="0.25">
      <c r="A589" s="156"/>
      <c r="B589" s="156"/>
      <c r="C589" s="156"/>
      <c r="D589" s="156"/>
      <c r="E589" s="119"/>
      <c r="F589" s="119"/>
      <c r="G589" s="119"/>
      <c r="H589" s="119"/>
    </row>
    <row r="590" spans="1:10" x14ac:dyDescent="0.25">
      <c r="A590" s="156"/>
      <c r="B590" s="156"/>
      <c r="C590" s="156"/>
      <c r="D590" s="156"/>
      <c r="E590" s="119"/>
      <c r="F590" s="119"/>
      <c r="G590" s="119"/>
      <c r="H590" s="119"/>
    </row>
    <row r="591" spans="1:10" x14ac:dyDescent="0.25">
      <c r="A591" s="125"/>
      <c r="B591" s="126"/>
      <c r="C591" s="125"/>
      <c r="D591" s="125"/>
      <c r="E591" s="127"/>
      <c r="F591" s="127"/>
      <c r="G591" s="127"/>
      <c r="H591" s="127"/>
    </row>
    <row r="592" spans="1:10" ht="25.5" x14ac:dyDescent="0.25">
      <c r="A592" s="128" t="s">
        <v>0</v>
      </c>
      <c r="B592" s="128" t="s">
        <v>1</v>
      </c>
      <c r="C592" s="128" t="s">
        <v>2</v>
      </c>
      <c r="D592" s="128" t="s">
        <v>503</v>
      </c>
      <c r="E592" s="128" t="s">
        <v>4</v>
      </c>
      <c r="F592" s="129" t="s">
        <v>504</v>
      </c>
      <c r="G592" s="65" t="s">
        <v>189</v>
      </c>
      <c r="H592" s="89" t="s">
        <v>491</v>
      </c>
      <c r="I592" s="96" t="s">
        <v>493</v>
      </c>
    </row>
    <row r="593" spans="1:9" ht="60.75" customHeight="1" x14ac:dyDescent="0.25">
      <c r="A593" s="140">
        <v>3612</v>
      </c>
      <c r="B593" s="136" t="s">
        <v>505</v>
      </c>
      <c r="C593" s="137" t="s">
        <v>506</v>
      </c>
      <c r="D593" s="137" t="s">
        <v>259</v>
      </c>
      <c r="E593" s="138" t="s">
        <v>9</v>
      </c>
      <c r="F593" s="139">
        <v>72</v>
      </c>
      <c r="G593" s="83" t="s">
        <v>195</v>
      </c>
      <c r="H593" s="90">
        <v>1</v>
      </c>
      <c r="I593" s="97">
        <f>F593*H593</f>
        <v>72</v>
      </c>
    </row>
    <row r="594" spans="1:9" ht="38.25" x14ac:dyDescent="0.25">
      <c r="A594" s="155">
        <v>3613</v>
      </c>
      <c r="B594" s="131" t="s">
        <v>507</v>
      </c>
      <c r="C594" s="132" t="s">
        <v>506</v>
      </c>
      <c r="D594" s="132" t="s">
        <v>249</v>
      </c>
      <c r="E594" s="133" t="s">
        <v>9</v>
      </c>
      <c r="F594" s="134">
        <v>49</v>
      </c>
      <c r="G594" s="73" t="s">
        <v>284</v>
      </c>
      <c r="H594" s="92">
        <v>1</v>
      </c>
      <c r="I594" s="98">
        <f t="shared" ref="I594:I604" si="23">F594*H594</f>
        <v>49</v>
      </c>
    </row>
    <row r="595" spans="1:9" ht="38.25" x14ac:dyDescent="0.25">
      <c r="A595" s="155"/>
      <c r="B595" s="136" t="s">
        <v>508</v>
      </c>
      <c r="C595" s="137" t="s">
        <v>506</v>
      </c>
      <c r="D595" s="137" t="s">
        <v>252</v>
      </c>
      <c r="E595" s="138" t="s">
        <v>9</v>
      </c>
      <c r="F595" s="139">
        <v>49</v>
      </c>
      <c r="G595" s="83" t="s">
        <v>195</v>
      </c>
      <c r="H595" s="90">
        <v>1</v>
      </c>
      <c r="I595" s="97">
        <f t="shared" si="23"/>
        <v>49</v>
      </c>
    </row>
    <row r="596" spans="1:9" ht="38.25" x14ac:dyDescent="0.25">
      <c r="A596" s="155">
        <v>2940</v>
      </c>
      <c r="B596" s="131" t="s">
        <v>509</v>
      </c>
      <c r="C596" s="132" t="s">
        <v>510</v>
      </c>
      <c r="D596" s="132" t="s">
        <v>249</v>
      </c>
      <c r="E596" s="133" t="s">
        <v>304</v>
      </c>
      <c r="F596" s="134">
        <v>59</v>
      </c>
      <c r="G596" s="73" t="s">
        <v>284</v>
      </c>
      <c r="H596" s="92">
        <v>1</v>
      </c>
      <c r="I596" s="98">
        <f t="shared" si="23"/>
        <v>59</v>
      </c>
    </row>
    <row r="597" spans="1:9" ht="38.25" x14ac:dyDescent="0.25">
      <c r="A597" s="155"/>
      <c r="B597" s="136" t="s">
        <v>511</v>
      </c>
      <c r="C597" s="137" t="s">
        <v>510</v>
      </c>
      <c r="D597" s="137" t="s">
        <v>252</v>
      </c>
      <c r="E597" s="138" t="s">
        <v>304</v>
      </c>
      <c r="F597" s="139">
        <v>49</v>
      </c>
      <c r="G597" s="83" t="s">
        <v>195</v>
      </c>
      <c r="H597" s="90">
        <v>1</v>
      </c>
      <c r="I597" s="97">
        <f t="shared" si="23"/>
        <v>49</v>
      </c>
    </row>
    <row r="598" spans="1:9" ht="76.5" x14ac:dyDescent="0.25">
      <c r="A598" s="155">
        <v>3643</v>
      </c>
      <c r="B598" s="131" t="s">
        <v>292</v>
      </c>
      <c r="C598" s="132" t="s">
        <v>293</v>
      </c>
      <c r="D598" s="132" t="s">
        <v>259</v>
      </c>
      <c r="E598" s="133" t="s">
        <v>9</v>
      </c>
      <c r="F598" s="134">
        <v>60</v>
      </c>
      <c r="G598" s="73" t="s">
        <v>284</v>
      </c>
      <c r="H598" s="92">
        <v>1</v>
      </c>
      <c r="I598" s="98">
        <f t="shared" si="23"/>
        <v>60</v>
      </c>
    </row>
    <row r="599" spans="1:9" ht="38.25" x14ac:dyDescent="0.25">
      <c r="A599" s="155"/>
      <c r="B599" s="136" t="s">
        <v>294</v>
      </c>
      <c r="C599" s="137" t="s">
        <v>293</v>
      </c>
      <c r="D599" s="137" t="s">
        <v>252</v>
      </c>
      <c r="E599" s="138" t="s">
        <v>9</v>
      </c>
      <c r="F599" s="139">
        <v>59</v>
      </c>
      <c r="G599" s="83" t="s">
        <v>195</v>
      </c>
      <c r="H599" s="90">
        <v>1</v>
      </c>
      <c r="I599" s="97">
        <f t="shared" si="23"/>
        <v>59</v>
      </c>
    </row>
    <row r="600" spans="1:9" ht="76.5" x14ac:dyDescent="0.25">
      <c r="A600" s="155">
        <v>3672</v>
      </c>
      <c r="B600" s="131" t="s">
        <v>512</v>
      </c>
      <c r="C600" s="132" t="s">
        <v>513</v>
      </c>
      <c r="D600" s="132" t="s">
        <v>259</v>
      </c>
      <c r="E600" s="133" t="s">
        <v>9</v>
      </c>
      <c r="F600" s="134">
        <v>55</v>
      </c>
      <c r="G600" s="73" t="s">
        <v>284</v>
      </c>
      <c r="H600" s="92">
        <v>1</v>
      </c>
      <c r="I600" s="98">
        <f t="shared" si="23"/>
        <v>55</v>
      </c>
    </row>
    <row r="601" spans="1:9" ht="38.25" x14ac:dyDescent="0.25">
      <c r="A601" s="155"/>
      <c r="B601" s="136" t="s">
        <v>514</v>
      </c>
      <c r="C601" s="137" t="s">
        <v>513</v>
      </c>
      <c r="D601" s="137" t="s">
        <v>252</v>
      </c>
      <c r="E601" s="138" t="s">
        <v>9</v>
      </c>
      <c r="F601" s="139">
        <v>59</v>
      </c>
      <c r="G601" s="83" t="s">
        <v>195</v>
      </c>
      <c r="H601" s="90">
        <v>1</v>
      </c>
      <c r="I601" s="97">
        <f t="shared" si="23"/>
        <v>59</v>
      </c>
    </row>
    <row r="602" spans="1:9" ht="51" x14ac:dyDescent="0.25">
      <c r="A602" s="130">
        <v>3601</v>
      </c>
      <c r="B602" s="131" t="s">
        <v>297</v>
      </c>
      <c r="C602" s="132" t="s">
        <v>265</v>
      </c>
      <c r="D602" s="132" t="s">
        <v>266</v>
      </c>
      <c r="E602" s="133" t="s">
        <v>9</v>
      </c>
      <c r="F602" s="134">
        <v>57</v>
      </c>
      <c r="G602" s="73" t="s">
        <v>284</v>
      </c>
      <c r="H602" s="92">
        <v>1</v>
      </c>
      <c r="I602" s="98">
        <f t="shared" si="23"/>
        <v>57</v>
      </c>
    </row>
    <row r="603" spans="1:9" ht="51" x14ac:dyDescent="0.25">
      <c r="A603" s="155">
        <v>3141</v>
      </c>
      <c r="B603" s="131" t="s">
        <v>298</v>
      </c>
      <c r="C603" s="132" t="s">
        <v>299</v>
      </c>
      <c r="D603" s="132" t="s">
        <v>249</v>
      </c>
      <c r="E603" s="133" t="s">
        <v>57</v>
      </c>
      <c r="F603" s="134">
        <v>36</v>
      </c>
      <c r="G603" s="73" t="s">
        <v>284</v>
      </c>
      <c r="H603" s="92">
        <v>1</v>
      </c>
      <c r="I603" s="98">
        <f t="shared" si="23"/>
        <v>36</v>
      </c>
    </row>
    <row r="604" spans="1:9" ht="51" x14ac:dyDescent="0.25">
      <c r="A604" s="155"/>
      <c r="B604" s="136" t="s">
        <v>300</v>
      </c>
      <c r="C604" s="137" t="s">
        <v>299</v>
      </c>
      <c r="D604" s="137" t="s">
        <v>252</v>
      </c>
      <c r="E604" s="138" t="s">
        <v>57</v>
      </c>
      <c r="F604" s="139">
        <v>34</v>
      </c>
      <c r="G604" s="83" t="s">
        <v>195</v>
      </c>
      <c r="H604" s="90">
        <v>1</v>
      </c>
      <c r="I604" s="97">
        <f t="shared" si="23"/>
        <v>34</v>
      </c>
    </row>
    <row r="605" spans="1:9" x14ac:dyDescent="0.25">
      <c r="F605" s="135">
        <f>SUM(F593:F604)</f>
        <v>638</v>
      </c>
      <c r="G605" s="91"/>
      <c r="H605" s="95"/>
      <c r="I605" s="141">
        <f>I593+I595+I597+I599+I601+I604</f>
        <v>322</v>
      </c>
    </row>
    <row r="606" spans="1:9" x14ac:dyDescent="0.25">
      <c r="G606" s="91"/>
      <c r="H606" s="95"/>
      <c r="I606"/>
    </row>
    <row r="607" spans="1:9" x14ac:dyDescent="0.25">
      <c r="G607" s="91"/>
      <c r="H607" s="95"/>
      <c r="I607"/>
    </row>
    <row r="608" spans="1:9" x14ac:dyDescent="0.25">
      <c r="G608" s="91"/>
      <c r="H608" s="95"/>
      <c r="I608"/>
    </row>
    <row r="609" spans="7:9" x14ac:dyDescent="0.25">
      <c r="G609" s="91"/>
      <c r="H609" s="95"/>
      <c r="I609"/>
    </row>
    <row r="610" spans="7:9" x14ac:dyDescent="0.25">
      <c r="G610" s="91"/>
      <c r="H610" s="95"/>
      <c r="I610"/>
    </row>
    <row r="611" spans="7:9" x14ac:dyDescent="0.25">
      <c r="G611" s="91"/>
      <c r="H611" s="95"/>
      <c r="I611"/>
    </row>
    <row r="612" spans="7:9" x14ac:dyDescent="0.25">
      <c r="G612" s="91"/>
      <c r="H612" s="95"/>
      <c r="I612"/>
    </row>
  </sheetData>
  <mergeCells count="12">
    <mergeCell ref="A600:A601"/>
    <mergeCell ref="A603:A604"/>
    <mergeCell ref="A589:D589"/>
    <mergeCell ref="A590:D590"/>
    <mergeCell ref="A594:A595"/>
    <mergeCell ref="A596:A597"/>
    <mergeCell ref="A598:A599"/>
    <mergeCell ref="A5:D5"/>
    <mergeCell ref="A22:D22"/>
    <mergeCell ref="A584:B584"/>
    <mergeCell ref="A586:D586"/>
    <mergeCell ref="A588:D588"/>
  </mergeCells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F1" sqref="F1:F1048576"/>
    </sheetView>
  </sheetViews>
  <sheetFormatPr defaultRowHeight="15" x14ac:dyDescent="0.25"/>
  <cols>
    <col min="2" max="2" width="29.85546875" customWidth="1"/>
    <col min="3" max="3" width="30.7109375" bestFit="1" customWidth="1"/>
    <col min="4" max="4" width="12.28515625" customWidth="1"/>
    <col min="5" max="5" width="10" customWidth="1"/>
    <col min="6" max="6" width="0" style="55" hidden="1" customWidth="1"/>
    <col min="7" max="7" width="15.28515625" bestFit="1" customWidth="1"/>
  </cols>
  <sheetData>
    <row r="1" spans="1:7" ht="15.75" x14ac:dyDescent="0.25">
      <c r="A1" s="41" t="s">
        <v>183</v>
      </c>
      <c r="B1" s="57"/>
      <c r="C1" s="57"/>
      <c r="D1" s="57"/>
      <c r="E1" s="7"/>
      <c r="F1" s="8"/>
    </row>
    <row r="2" spans="1:7" ht="15.6" x14ac:dyDescent="0.3">
      <c r="A2" s="41"/>
      <c r="B2" s="57"/>
      <c r="C2" s="57"/>
      <c r="D2" s="57"/>
      <c r="E2" s="7"/>
      <c r="F2" s="8"/>
    </row>
    <row r="3" spans="1:7" ht="15.6" x14ac:dyDescent="0.3">
      <c r="A3" s="41" t="s">
        <v>184</v>
      </c>
      <c r="B3" s="57"/>
      <c r="C3" s="57"/>
      <c r="D3" s="57"/>
      <c r="E3" s="7"/>
      <c r="F3" s="8"/>
    </row>
    <row r="4" spans="1:7" ht="15.6" x14ac:dyDescent="0.3">
      <c r="A4" s="41"/>
      <c r="B4" s="57"/>
      <c r="C4" s="57"/>
      <c r="D4" s="57"/>
      <c r="E4" s="7"/>
      <c r="F4" s="8"/>
    </row>
    <row r="5" spans="1:7" ht="18.75" x14ac:dyDescent="0.25">
      <c r="A5" s="150" t="s">
        <v>185</v>
      </c>
      <c r="B5" s="150"/>
      <c r="C5" s="150"/>
      <c r="D5" s="150"/>
      <c r="E5" s="7"/>
      <c r="F5" s="8"/>
    </row>
    <row r="6" spans="1:7" ht="18" x14ac:dyDescent="0.3">
      <c r="A6" s="44"/>
      <c r="B6" s="7"/>
      <c r="C6" s="7"/>
      <c r="D6" s="7"/>
      <c r="E6" s="7"/>
      <c r="F6" s="8"/>
    </row>
    <row r="7" spans="1:7" ht="18" x14ac:dyDescent="0.3">
      <c r="A7" s="44"/>
      <c r="B7" s="7"/>
      <c r="C7" s="7"/>
      <c r="D7" s="7"/>
      <c r="E7" s="7"/>
      <c r="F7" s="8"/>
    </row>
    <row r="8" spans="1:7" ht="18" x14ac:dyDescent="0.3">
      <c r="A8" s="44"/>
      <c r="B8" s="7"/>
      <c r="C8" s="7"/>
      <c r="D8" s="7"/>
      <c r="E8" s="7"/>
      <c r="F8" s="8"/>
    </row>
    <row r="9" spans="1:7" ht="15.75" x14ac:dyDescent="0.25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52" t="s">
        <v>5</v>
      </c>
      <c r="G9" s="46" t="s">
        <v>189</v>
      </c>
    </row>
    <row r="10" spans="1:7" ht="15.75" x14ac:dyDescent="0.25">
      <c r="A10" s="47">
        <v>5621</v>
      </c>
      <c r="B10" s="47" t="s">
        <v>6</v>
      </c>
      <c r="C10" s="47" t="s">
        <v>7</v>
      </c>
      <c r="D10" s="47" t="s">
        <v>8</v>
      </c>
      <c r="E10" s="47" t="s">
        <v>9</v>
      </c>
      <c r="F10" s="53">
        <v>78</v>
      </c>
      <c r="G10" s="48" t="s">
        <v>190</v>
      </c>
    </row>
    <row r="11" spans="1:7" ht="15.75" x14ac:dyDescent="0.25">
      <c r="A11" s="47">
        <v>5622</v>
      </c>
      <c r="B11" s="47" t="s">
        <v>10</v>
      </c>
      <c r="C11" s="47" t="s">
        <v>7</v>
      </c>
      <c r="D11" s="47" t="s">
        <v>8</v>
      </c>
      <c r="E11" s="47" t="s">
        <v>9</v>
      </c>
      <c r="F11" s="53">
        <v>78</v>
      </c>
      <c r="G11" s="48" t="s">
        <v>190</v>
      </c>
    </row>
    <row r="12" spans="1:7" ht="15.75" x14ac:dyDescent="0.25">
      <c r="A12" s="45">
        <v>1824</v>
      </c>
      <c r="B12" s="45" t="s">
        <v>11</v>
      </c>
      <c r="C12" s="45" t="s">
        <v>12</v>
      </c>
      <c r="D12" s="45" t="s">
        <v>8</v>
      </c>
      <c r="E12" s="45" t="s">
        <v>13</v>
      </c>
      <c r="F12" s="54">
        <v>59</v>
      </c>
      <c r="G12" s="46" t="s">
        <v>191</v>
      </c>
    </row>
    <row r="13" spans="1:7" ht="15.75" x14ac:dyDescent="0.25">
      <c r="A13" s="47">
        <v>1822</v>
      </c>
      <c r="B13" s="47" t="s">
        <v>11</v>
      </c>
      <c r="C13" s="47" t="s">
        <v>12</v>
      </c>
      <c r="D13" s="47" t="s">
        <v>14</v>
      </c>
      <c r="E13" s="47" t="s">
        <v>13</v>
      </c>
      <c r="F13" s="53">
        <v>43</v>
      </c>
      <c r="G13" s="48" t="s">
        <v>190</v>
      </c>
    </row>
    <row r="14" spans="1:7" ht="15.75" x14ac:dyDescent="0.25">
      <c r="A14" s="45">
        <v>5682</v>
      </c>
      <c r="B14" s="45" t="s">
        <v>15</v>
      </c>
      <c r="C14" s="45" t="s">
        <v>16</v>
      </c>
      <c r="D14" s="45" t="s">
        <v>8</v>
      </c>
      <c r="E14" s="45" t="s">
        <v>9</v>
      </c>
      <c r="F14" s="54">
        <v>52</v>
      </c>
      <c r="G14" s="46" t="s">
        <v>191</v>
      </c>
    </row>
    <row r="15" spans="1:7" ht="15.75" x14ac:dyDescent="0.25">
      <c r="A15" s="47">
        <v>5683</v>
      </c>
      <c r="B15" s="47" t="s">
        <v>15</v>
      </c>
      <c r="C15" s="47" t="s">
        <v>16</v>
      </c>
      <c r="D15" s="47" t="s">
        <v>14</v>
      </c>
      <c r="E15" s="47" t="s">
        <v>9</v>
      </c>
      <c r="F15" s="53">
        <v>52</v>
      </c>
      <c r="G15" s="48" t="s">
        <v>190</v>
      </c>
    </row>
    <row r="16" spans="1:7" ht="15.75" x14ac:dyDescent="0.25">
      <c r="A16" s="45">
        <v>5747</v>
      </c>
      <c r="B16" s="45" t="s">
        <v>17</v>
      </c>
      <c r="C16" s="45" t="s">
        <v>18</v>
      </c>
      <c r="D16" s="45" t="s">
        <v>8</v>
      </c>
      <c r="E16" s="45" t="s">
        <v>9</v>
      </c>
      <c r="F16" s="54">
        <v>55</v>
      </c>
      <c r="G16" s="46" t="s">
        <v>191</v>
      </c>
    </row>
    <row r="17" spans="1:7" ht="15.75" x14ac:dyDescent="0.25">
      <c r="A17" s="47">
        <v>5748</v>
      </c>
      <c r="B17" s="47" t="s">
        <v>17</v>
      </c>
      <c r="C17" s="47" t="s">
        <v>18</v>
      </c>
      <c r="D17" s="47" t="s">
        <v>14</v>
      </c>
      <c r="E17" s="47" t="s">
        <v>9</v>
      </c>
      <c r="F17" s="53">
        <v>68</v>
      </c>
      <c r="G17" s="48" t="s">
        <v>190</v>
      </c>
    </row>
    <row r="18" spans="1:7" ht="15.75" x14ac:dyDescent="0.25">
      <c r="A18" s="45">
        <v>5609</v>
      </c>
      <c r="B18" s="45" t="s">
        <v>186</v>
      </c>
      <c r="C18" s="45" t="s">
        <v>187</v>
      </c>
      <c r="D18" s="45" t="s">
        <v>188</v>
      </c>
      <c r="E18" s="45" t="s">
        <v>9</v>
      </c>
      <c r="F18" s="54">
        <v>59</v>
      </c>
      <c r="G18" s="46" t="s">
        <v>191</v>
      </c>
    </row>
    <row r="19" spans="1:7" ht="15.75" x14ac:dyDescent="0.25">
      <c r="A19" s="45">
        <v>4772</v>
      </c>
      <c r="B19" s="45" t="s">
        <v>19</v>
      </c>
      <c r="C19" s="45" t="s">
        <v>20</v>
      </c>
      <c r="D19" s="45" t="s">
        <v>8</v>
      </c>
      <c r="E19" s="45" t="s">
        <v>21</v>
      </c>
      <c r="F19" s="54">
        <v>36</v>
      </c>
      <c r="G19" s="46" t="s">
        <v>191</v>
      </c>
    </row>
    <row r="20" spans="1:7" ht="15.75" x14ac:dyDescent="0.25">
      <c r="A20" s="47">
        <v>4773</v>
      </c>
      <c r="B20" s="47" t="s">
        <v>19</v>
      </c>
      <c r="C20" s="47" t="s">
        <v>20</v>
      </c>
      <c r="D20" s="47" t="s">
        <v>14</v>
      </c>
      <c r="E20" s="47" t="s">
        <v>21</v>
      </c>
      <c r="F20" s="53">
        <v>23</v>
      </c>
      <c r="G20" s="48" t="s">
        <v>190</v>
      </c>
    </row>
    <row r="21" spans="1:7" ht="15.6" x14ac:dyDescent="0.3">
      <c r="A21" s="42"/>
      <c r="B21" s="7"/>
      <c r="C21" s="7"/>
      <c r="D21" s="7"/>
      <c r="E21" s="7"/>
      <c r="F21" s="8"/>
    </row>
    <row r="22" spans="1:7" ht="15.75" x14ac:dyDescent="0.25">
      <c r="A22" s="42"/>
      <c r="B22" s="7"/>
      <c r="C22" s="7"/>
      <c r="D22" s="7"/>
      <c r="E22" s="7"/>
      <c r="F22" s="8"/>
    </row>
    <row r="23" spans="1:7" ht="15.75" x14ac:dyDescent="0.25">
      <c r="A23" s="42" t="s">
        <v>517</v>
      </c>
      <c r="B23" s="7"/>
      <c r="C23" s="7"/>
      <c r="D23" s="7"/>
      <c r="E23" s="7"/>
      <c r="F23" s="8"/>
    </row>
    <row r="24" spans="1:7" ht="15.6" customHeight="1" x14ac:dyDescent="0.25">
      <c r="A24" s="42" t="s">
        <v>518</v>
      </c>
      <c r="B24" s="7"/>
      <c r="C24" s="7"/>
      <c r="D24" s="7"/>
      <c r="E24" s="7"/>
      <c r="F24" s="8"/>
    </row>
    <row r="25" spans="1:7" ht="15.6" customHeight="1" x14ac:dyDescent="0.25">
      <c r="A25" s="42" t="s">
        <v>519</v>
      </c>
      <c r="B25" s="7"/>
      <c r="C25" s="7"/>
      <c r="D25" s="7"/>
      <c r="E25" s="7"/>
      <c r="F25" s="8"/>
    </row>
    <row r="26" spans="1:7" ht="15.75" x14ac:dyDescent="0.25">
      <c r="A26" s="42" t="s">
        <v>520</v>
      </c>
    </row>
  </sheetData>
  <mergeCells count="1">
    <mergeCell ref="A5:D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D18" sqref="D18"/>
    </sheetView>
  </sheetViews>
  <sheetFormatPr defaultRowHeight="15" x14ac:dyDescent="0.25"/>
  <cols>
    <col min="2" max="2" width="29" bestFit="1" customWidth="1"/>
    <col min="3" max="3" width="36.140625" bestFit="1" customWidth="1"/>
    <col min="6" max="6" width="0" style="55" hidden="1" customWidth="1"/>
    <col min="7" max="7" width="15.28515625" bestFit="1" customWidth="1"/>
  </cols>
  <sheetData>
    <row r="1" spans="1:7" ht="15.75" x14ac:dyDescent="0.25">
      <c r="A1" s="41" t="s">
        <v>183</v>
      </c>
    </row>
    <row r="2" spans="1:7" ht="15.6" x14ac:dyDescent="0.3">
      <c r="A2" s="41"/>
    </row>
    <row r="3" spans="1:7" ht="15.6" x14ac:dyDescent="0.3">
      <c r="A3" s="41" t="s">
        <v>192</v>
      </c>
    </row>
    <row r="4" spans="1:7" ht="15.6" x14ac:dyDescent="0.3">
      <c r="A4" s="42"/>
    </row>
    <row r="5" spans="1:7" ht="18.75" x14ac:dyDescent="0.25">
      <c r="A5" s="150" t="s">
        <v>185</v>
      </c>
      <c r="B5" s="150"/>
      <c r="C5" s="150"/>
      <c r="D5" s="150"/>
    </row>
    <row r="6" spans="1:7" ht="17.45" x14ac:dyDescent="0.3">
      <c r="A6" s="43"/>
    </row>
    <row r="7" spans="1:7" ht="17.45" x14ac:dyDescent="0.3">
      <c r="A7" s="43"/>
    </row>
    <row r="8" spans="1:7" ht="17.45" x14ac:dyDescent="0.3">
      <c r="A8" s="43"/>
    </row>
    <row r="9" spans="1:7" ht="15.75" x14ac:dyDescent="0.25">
      <c r="A9" s="45" t="s">
        <v>0</v>
      </c>
      <c r="B9" s="49" t="s">
        <v>1</v>
      </c>
      <c r="C9" s="49" t="s">
        <v>2</v>
      </c>
      <c r="D9" s="49" t="s">
        <v>3</v>
      </c>
      <c r="E9" s="49" t="s">
        <v>4</v>
      </c>
      <c r="F9" s="56" t="s">
        <v>5</v>
      </c>
      <c r="G9" s="46" t="s">
        <v>189</v>
      </c>
    </row>
    <row r="10" spans="1:7" ht="15.75" x14ac:dyDescent="0.25">
      <c r="A10" s="47">
        <v>5621</v>
      </c>
      <c r="B10" s="47" t="s">
        <v>6</v>
      </c>
      <c r="C10" s="47" t="s">
        <v>7</v>
      </c>
      <c r="D10" s="47" t="s">
        <v>8</v>
      </c>
      <c r="E10" s="47" t="s">
        <v>9</v>
      </c>
      <c r="F10" s="53">
        <v>78</v>
      </c>
      <c r="G10" s="48" t="s">
        <v>190</v>
      </c>
    </row>
    <row r="11" spans="1:7" ht="15.75" x14ac:dyDescent="0.25">
      <c r="A11" s="47">
        <v>5622</v>
      </c>
      <c r="B11" s="47" t="s">
        <v>10</v>
      </c>
      <c r="C11" s="47" t="s">
        <v>7</v>
      </c>
      <c r="D11" s="47" t="s">
        <v>8</v>
      </c>
      <c r="E11" s="47" t="s">
        <v>9</v>
      </c>
      <c r="F11" s="53">
        <v>78</v>
      </c>
      <c r="G11" s="48" t="s">
        <v>190</v>
      </c>
    </row>
    <row r="12" spans="1:7" ht="15.75" x14ac:dyDescent="0.25">
      <c r="A12" s="45">
        <v>5118</v>
      </c>
      <c r="B12" s="45" t="s">
        <v>30</v>
      </c>
      <c r="C12" s="45" t="s">
        <v>31</v>
      </c>
      <c r="D12" s="45" t="s">
        <v>8</v>
      </c>
      <c r="E12" s="45" t="s">
        <v>32</v>
      </c>
      <c r="F12" s="54">
        <v>55</v>
      </c>
      <c r="G12" s="46" t="s">
        <v>191</v>
      </c>
    </row>
    <row r="13" spans="1:7" ht="15.75" x14ac:dyDescent="0.25">
      <c r="A13" s="47">
        <v>5119</v>
      </c>
      <c r="B13" s="47" t="s">
        <v>30</v>
      </c>
      <c r="C13" s="47" t="s">
        <v>31</v>
      </c>
      <c r="D13" s="47" t="s">
        <v>14</v>
      </c>
      <c r="E13" s="47" t="s">
        <v>32</v>
      </c>
      <c r="F13" s="53">
        <v>57</v>
      </c>
      <c r="G13" s="48" t="s">
        <v>190</v>
      </c>
    </row>
    <row r="14" spans="1:7" ht="15.75" x14ac:dyDescent="0.25">
      <c r="A14" s="45">
        <v>5682</v>
      </c>
      <c r="B14" s="45" t="s">
        <v>15</v>
      </c>
      <c r="C14" s="45" t="s">
        <v>16</v>
      </c>
      <c r="D14" s="45" t="s">
        <v>8</v>
      </c>
      <c r="E14" s="45" t="s">
        <v>9</v>
      </c>
      <c r="F14" s="54">
        <v>52</v>
      </c>
      <c r="G14" s="46" t="s">
        <v>191</v>
      </c>
    </row>
    <row r="15" spans="1:7" ht="15.75" x14ac:dyDescent="0.25">
      <c r="A15" s="47">
        <v>5683</v>
      </c>
      <c r="B15" s="47" t="s">
        <v>15</v>
      </c>
      <c r="C15" s="47" t="s">
        <v>16</v>
      </c>
      <c r="D15" s="47" t="s">
        <v>14</v>
      </c>
      <c r="E15" s="47" t="s">
        <v>9</v>
      </c>
      <c r="F15" s="53">
        <v>52</v>
      </c>
      <c r="G15" s="48" t="s">
        <v>190</v>
      </c>
    </row>
    <row r="16" spans="1:7" ht="15.75" x14ac:dyDescent="0.25">
      <c r="A16" s="45">
        <v>5747</v>
      </c>
      <c r="B16" s="45" t="s">
        <v>17</v>
      </c>
      <c r="C16" s="45" t="s">
        <v>18</v>
      </c>
      <c r="D16" s="45" t="s">
        <v>8</v>
      </c>
      <c r="E16" s="45" t="s">
        <v>9</v>
      </c>
      <c r="F16" s="54">
        <v>55</v>
      </c>
      <c r="G16" s="46" t="s">
        <v>191</v>
      </c>
    </row>
    <row r="17" spans="1:7" ht="15.75" x14ac:dyDescent="0.25">
      <c r="A17" s="47">
        <v>5748</v>
      </c>
      <c r="B17" s="47" t="s">
        <v>17</v>
      </c>
      <c r="C17" s="47" t="s">
        <v>18</v>
      </c>
      <c r="D17" s="47" t="s">
        <v>14</v>
      </c>
      <c r="E17" s="47" t="s">
        <v>9</v>
      </c>
      <c r="F17" s="53">
        <v>68</v>
      </c>
      <c r="G17" s="48" t="s">
        <v>190</v>
      </c>
    </row>
    <row r="18" spans="1:7" ht="15.75" x14ac:dyDescent="0.25">
      <c r="A18" s="45">
        <v>5609</v>
      </c>
      <c r="B18" s="45" t="s">
        <v>186</v>
      </c>
      <c r="C18" s="45" t="s">
        <v>187</v>
      </c>
      <c r="D18" s="62" t="s">
        <v>188</v>
      </c>
      <c r="E18" s="45" t="s">
        <v>9</v>
      </c>
      <c r="F18" s="54">
        <v>59</v>
      </c>
      <c r="G18" s="46" t="s">
        <v>191</v>
      </c>
    </row>
    <row r="19" spans="1:7" ht="15.75" x14ac:dyDescent="0.25">
      <c r="A19" s="45">
        <v>4772</v>
      </c>
      <c r="B19" s="45" t="s">
        <v>19</v>
      </c>
      <c r="C19" s="45" t="s">
        <v>20</v>
      </c>
      <c r="D19" s="45" t="s">
        <v>8</v>
      </c>
      <c r="E19" s="45" t="s">
        <v>21</v>
      </c>
      <c r="F19" s="54">
        <v>36</v>
      </c>
      <c r="G19" s="46" t="s">
        <v>191</v>
      </c>
    </row>
    <row r="20" spans="1:7" ht="15.75" x14ac:dyDescent="0.25">
      <c r="A20" s="47">
        <v>4773</v>
      </c>
      <c r="B20" s="47" t="s">
        <v>19</v>
      </c>
      <c r="C20" s="47" t="s">
        <v>20</v>
      </c>
      <c r="D20" s="47" t="s">
        <v>14</v>
      </c>
      <c r="E20" s="47" t="s">
        <v>21</v>
      </c>
      <c r="F20" s="53">
        <v>23</v>
      </c>
      <c r="G20" s="48" t="s">
        <v>190</v>
      </c>
    </row>
    <row r="21" spans="1:7" ht="15.6" x14ac:dyDescent="0.3">
      <c r="A21" s="42"/>
    </row>
    <row r="22" spans="1:7" ht="15.75" x14ac:dyDescent="0.25">
      <c r="A22" s="42"/>
    </row>
    <row r="23" spans="1:7" ht="15.75" x14ac:dyDescent="0.25">
      <c r="A23" s="42" t="s">
        <v>517</v>
      </c>
      <c r="B23" s="7"/>
      <c r="C23" s="7"/>
      <c r="D23" s="7"/>
      <c r="E23" s="7"/>
      <c r="F23" s="8"/>
    </row>
    <row r="24" spans="1:7" ht="15.75" x14ac:dyDescent="0.25">
      <c r="A24" s="42" t="s">
        <v>518</v>
      </c>
      <c r="B24" s="7"/>
      <c r="C24" s="7"/>
      <c r="D24" s="7"/>
      <c r="E24" s="7"/>
      <c r="F24" s="8"/>
    </row>
    <row r="25" spans="1:7" ht="15.75" x14ac:dyDescent="0.25">
      <c r="A25" s="42" t="s">
        <v>519</v>
      </c>
      <c r="B25" s="7"/>
      <c r="C25" s="7"/>
      <c r="D25" s="7"/>
      <c r="E25" s="7"/>
      <c r="F25" s="8"/>
    </row>
    <row r="26" spans="1:7" ht="15.75" x14ac:dyDescent="0.25">
      <c r="A26" s="42" t="s">
        <v>520</v>
      </c>
    </row>
    <row r="27" spans="1:7" ht="15.75" x14ac:dyDescent="0.25">
      <c r="A27" s="42"/>
    </row>
  </sheetData>
  <mergeCells count="1">
    <mergeCell ref="A5:D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F1" sqref="F1:F1048576"/>
    </sheetView>
  </sheetViews>
  <sheetFormatPr defaultRowHeight="15" x14ac:dyDescent="0.25"/>
  <cols>
    <col min="1" max="1" width="8.140625" customWidth="1"/>
    <col min="2" max="2" width="30.85546875" bestFit="1" customWidth="1"/>
    <col min="3" max="3" width="36.140625" bestFit="1" customWidth="1"/>
    <col min="4" max="4" width="11.85546875" bestFit="1" customWidth="1"/>
    <col min="6" max="6" width="9.140625" style="55" hidden="1" customWidth="1"/>
    <col min="7" max="7" width="14.7109375" bestFit="1" customWidth="1"/>
  </cols>
  <sheetData>
    <row r="1" spans="1:7" ht="15.75" x14ac:dyDescent="0.25">
      <c r="A1" s="41" t="s">
        <v>183</v>
      </c>
    </row>
    <row r="2" spans="1:7" ht="15.6" x14ac:dyDescent="0.3">
      <c r="A2" s="41"/>
    </row>
    <row r="3" spans="1:7" ht="15.6" x14ac:dyDescent="0.3">
      <c r="A3" s="41" t="s">
        <v>193</v>
      </c>
    </row>
    <row r="4" spans="1:7" ht="15.6" x14ac:dyDescent="0.3">
      <c r="A4" s="42"/>
    </row>
    <row r="5" spans="1:7" ht="18.75" x14ac:dyDescent="0.25">
      <c r="A5" s="150" t="s">
        <v>185</v>
      </c>
      <c r="B5" s="150"/>
      <c r="C5" s="150"/>
      <c r="D5" s="150"/>
    </row>
    <row r="6" spans="1:7" ht="17.45" x14ac:dyDescent="0.3">
      <c r="A6" s="43"/>
    </row>
    <row r="7" spans="1:7" ht="17.45" x14ac:dyDescent="0.3">
      <c r="A7" s="43"/>
    </row>
    <row r="8" spans="1:7" ht="17.45" x14ac:dyDescent="0.3">
      <c r="A8" s="43"/>
    </row>
    <row r="9" spans="1:7" ht="15.75" x14ac:dyDescent="0.25">
      <c r="A9" s="45" t="s">
        <v>0</v>
      </c>
      <c r="B9" s="49" t="s">
        <v>1</v>
      </c>
      <c r="C9" s="49" t="s">
        <v>2</v>
      </c>
      <c r="D9" s="49" t="s">
        <v>3</v>
      </c>
      <c r="E9" s="49" t="s">
        <v>4</v>
      </c>
      <c r="F9" s="56" t="s">
        <v>5</v>
      </c>
      <c r="G9" s="46" t="s">
        <v>189</v>
      </c>
    </row>
    <row r="10" spans="1:7" ht="15.75" x14ac:dyDescent="0.25">
      <c r="A10" s="47">
        <v>5636</v>
      </c>
      <c r="B10" s="47" t="s">
        <v>33</v>
      </c>
      <c r="C10" s="47" t="s">
        <v>7</v>
      </c>
      <c r="D10" s="47" t="s">
        <v>8</v>
      </c>
      <c r="E10" s="47" t="s">
        <v>9</v>
      </c>
      <c r="F10" s="53">
        <v>67</v>
      </c>
      <c r="G10" s="48" t="s">
        <v>195</v>
      </c>
    </row>
    <row r="11" spans="1:7" ht="15.75" x14ac:dyDescent="0.25">
      <c r="A11" s="47">
        <v>5637</v>
      </c>
      <c r="B11" s="47" t="s">
        <v>34</v>
      </c>
      <c r="C11" s="47" t="s">
        <v>7</v>
      </c>
      <c r="D11" s="47" t="s">
        <v>8</v>
      </c>
      <c r="E11" s="47" t="s">
        <v>9</v>
      </c>
      <c r="F11" s="53">
        <v>67</v>
      </c>
      <c r="G11" s="48" t="s">
        <v>195</v>
      </c>
    </row>
    <row r="12" spans="1:7" ht="15.75" x14ac:dyDescent="0.25">
      <c r="A12" s="45">
        <v>5120</v>
      </c>
      <c r="B12" s="45" t="s">
        <v>35</v>
      </c>
      <c r="C12" s="45" t="s">
        <v>31</v>
      </c>
      <c r="D12" s="45" t="s">
        <v>8</v>
      </c>
      <c r="E12" s="45" t="s">
        <v>32</v>
      </c>
      <c r="F12" s="54">
        <v>56</v>
      </c>
      <c r="G12" s="50" t="s">
        <v>191</v>
      </c>
    </row>
    <row r="13" spans="1:7" ht="15.75" x14ac:dyDescent="0.25">
      <c r="A13" s="47">
        <v>5121</v>
      </c>
      <c r="B13" s="47" t="s">
        <v>35</v>
      </c>
      <c r="C13" s="47" t="s">
        <v>31</v>
      </c>
      <c r="D13" s="47" t="s">
        <v>14</v>
      </c>
      <c r="E13" s="47" t="s">
        <v>32</v>
      </c>
      <c r="F13" s="53">
        <v>57</v>
      </c>
      <c r="G13" s="48" t="s">
        <v>195</v>
      </c>
    </row>
    <row r="14" spans="1:7" ht="15.75" x14ac:dyDescent="0.25">
      <c r="A14" s="45">
        <v>5684</v>
      </c>
      <c r="B14" s="45" t="s">
        <v>36</v>
      </c>
      <c r="C14" s="45" t="s">
        <v>16</v>
      </c>
      <c r="D14" s="45" t="s">
        <v>8</v>
      </c>
      <c r="E14" s="45" t="s">
        <v>9</v>
      </c>
      <c r="F14" s="54">
        <v>60</v>
      </c>
      <c r="G14" s="50" t="s">
        <v>191</v>
      </c>
    </row>
    <row r="15" spans="1:7" ht="15.75" x14ac:dyDescent="0.25">
      <c r="A15" s="47">
        <v>5685</v>
      </c>
      <c r="B15" s="47" t="s">
        <v>36</v>
      </c>
      <c r="C15" s="47" t="s">
        <v>16</v>
      </c>
      <c r="D15" s="47" t="s">
        <v>14</v>
      </c>
      <c r="E15" s="47" t="s">
        <v>9</v>
      </c>
      <c r="F15" s="53">
        <v>59</v>
      </c>
      <c r="G15" s="48" t="s">
        <v>195</v>
      </c>
    </row>
    <row r="16" spans="1:7" ht="15.75" x14ac:dyDescent="0.25">
      <c r="A16" s="45">
        <v>5749</v>
      </c>
      <c r="B16" s="45" t="s">
        <v>37</v>
      </c>
      <c r="C16" s="45" t="s">
        <v>18</v>
      </c>
      <c r="D16" s="45" t="s">
        <v>8</v>
      </c>
      <c r="E16" s="45" t="s">
        <v>9</v>
      </c>
      <c r="F16" s="54">
        <v>57</v>
      </c>
      <c r="G16" s="50" t="s">
        <v>191</v>
      </c>
    </row>
    <row r="17" spans="1:7" ht="15.75" x14ac:dyDescent="0.25">
      <c r="A17" s="47">
        <v>5750</v>
      </c>
      <c r="B17" s="47" t="s">
        <v>37</v>
      </c>
      <c r="C17" s="47" t="s">
        <v>18</v>
      </c>
      <c r="D17" s="47" t="s">
        <v>14</v>
      </c>
      <c r="E17" s="47" t="s">
        <v>9</v>
      </c>
      <c r="F17" s="53">
        <v>68</v>
      </c>
      <c r="G17" s="48" t="s">
        <v>195</v>
      </c>
    </row>
    <row r="18" spans="1:7" ht="15.75" x14ac:dyDescent="0.25">
      <c r="A18" s="45">
        <v>5610</v>
      </c>
      <c r="B18" s="45" t="s">
        <v>194</v>
      </c>
      <c r="C18" s="45" t="s">
        <v>187</v>
      </c>
      <c r="D18" s="45" t="s">
        <v>188</v>
      </c>
      <c r="E18" s="45" t="s">
        <v>9</v>
      </c>
      <c r="F18" s="54">
        <v>59</v>
      </c>
      <c r="G18" s="50" t="s">
        <v>191</v>
      </c>
    </row>
    <row r="19" spans="1:7" ht="15.75" x14ac:dyDescent="0.25">
      <c r="A19" s="45">
        <v>4774</v>
      </c>
      <c r="B19" s="45" t="s">
        <v>38</v>
      </c>
      <c r="C19" s="45" t="s">
        <v>20</v>
      </c>
      <c r="D19" s="45" t="s">
        <v>8</v>
      </c>
      <c r="E19" s="45" t="s">
        <v>21</v>
      </c>
      <c r="F19" s="54">
        <v>36</v>
      </c>
      <c r="G19" s="50" t="s">
        <v>191</v>
      </c>
    </row>
    <row r="20" spans="1:7" ht="15.75" x14ac:dyDescent="0.25">
      <c r="A20" s="47">
        <v>4775</v>
      </c>
      <c r="B20" s="47" t="s">
        <v>38</v>
      </c>
      <c r="C20" s="47" t="s">
        <v>20</v>
      </c>
      <c r="D20" s="47" t="s">
        <v>14</v>
      </c>
      <c r="E20" s="47" t="s">
        <v>21</v>
      </c>
      <c r="F20" s="53">
        <v>23</v>
      </c>
      <c r="G20" s="48" t="s">
        <v>195</v>
      </c>
    </row>
    <row r="21" spans="1:7" ht="15.6" x14ac:dyDescent="0.3">
      <c r="A21" s="42"/>
    </row>
    <row r="22" spans="1:7" ht="15.75" x14ac:dyDescent="0.25">
      <c r="A22" s="42"/>
    </row>
    <row r="23" spans="1:7" ht="15.75" x14ac:dyDescent="0.25">
      <c r="A23" s="42" t="s">
        <v>517</v>
      </c>
      <c r="B23" s="7"/>
      <c r="C23" s="7"/>
      <c r="D23" s="7"/>
      <c r="E23" s="7"/>
      <c r="F23" s="8"/>
    </row>
    <row r="24" spans="1:7" ht="15.75" x14ac:dyDescent="0.25">
      <c r="A24" s="42" t="s">
        <v>518</v>
      </c>
      <c r="B24" s="7"/>
      <c r="C24" s="7"/>
      <c r="D24" s="7"/>
      <c r="E24" s="7"/>
      <c r="F24" s="8"/>
    </row>
    <row r="25" spans="1:7" ht="15.75" x14ac:dyDescent="0.25">
      <c r="A25" s="42" t="s">
        <v>519</v>
      </c>
      <c r="B25" s="7"/>
      <c r="C25" s="7"/>
      <c r="D25" s="7"/>
      <c r="E25" s="7"/>
      <c r="F25" s="8"/>
    </row>
    <row r="26" spans="1:7" ht="15.75" x14ac:dyDescent="0.25">
      <c r="A26" s="42" t="s">
        <v>520</v>
      </c>
    </row>
    <row r="27" spans="1:7" ht="15.75" x14ac:dyDescent="0.25">
      <c r="A27" s="42"/>
    </row>
  </sheetData>
  <mergeCells count="1">
    <mergeCell ref="A5:D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3" sqref="A23:H26"/>
    </sheetView>
  </sheetViews>
  <sheetFormatPr defaultRowHeight="15" x14ac:dyDescent="0.25"/>
  <cols>
    <col min="2" max="2" width="30.85546875" bestFit="1" customWidth="1"/>
    <col min="3" max="3" width="30.7109375" bestFit="1" customWidth="1"/>
    <col min="4" max="4" width="10.85546875" customWidth="1"/>
    <col min="6" max="6" width="0" style="55" hidden="1" customWidth="1"/>
    <col min="7" max="7" width="15.28515625" bestFit="1" customWidth="1"/>
  </cols>
  <sheetData>
    <row r="1" spans="1:7" ht="15.75" x14ac:dyDescent="0.25">
      <c r="A1" s="41" t="s">
        <v>183</v>
      </c>
    </row>
    <row r="2" spans="1:7" ht="15.6" x14ac:dyDescent="0.3">
      <c r="A2" s="41"/>
    </row>
    <row r="3" spans="1:7" ht="15.6" x14ac:dyDescent="0.3">
      <c r="A3" s="41" t="s">
        <v>196</v>
      </c>
    </row>
    <row r="4" spans="1:7" ht="15.6" x14ac:dyDescent="0.3">
      <c r="A4" s="42"/>
    </row>
    <row r="5" spans="1:7" ht="18.75" x14ac:dyDescent="0.25">
      <c r="A5" s="150" t="s">
        <v>185</v>
      </c>
      <c r="B5" s="150"/>
      <c r="C5" s="150"/>
      <c r="D5" s="150"/>
      <c r="E5" s="150"/>
    </row>
    <row r="6" spans="1:7" ht="17.45" x14ac:dyDescent="0.3">
      <c r="A6" s="43"/>
    </row>
    <row r="7" spans="1:7" ht="17.45" x14ac:dyDescent="0.3">
      <c r="A7" s="43"/>
    </row>
    <row r="8" spans="1:7" ht="17.45" x14ac:dyDescent="0.3">
      <c r="A8" s="43"/>
    </row>
    <row r="9" spans="1:7" ht="15.75" x14ac:dyDescent="0.25">
      <c r="A9" s="45" t="s">
        <v>0</v>
      </c>
      <c r="B9" s="49" t="s">
        <v>1</v>
      </c>
      <c r="C9" s="49" t="s">
        <v>2</v>
      </c>
      <c r="D9" s="49" t="s">
        <v>3</v>
      </c>
      <c r="E9" s="49" t="s">
        <v>4</v>
      </c>
      <c r="F9" s="56" t="s">
        <v>5</v>
      </c>
      <c r="G9" s="49" t="s">
        <v>189</v>
      </c>
    </row>
    <row r="10" spans="1:7" ht="15.75" x14ac:dyDescent="0.25">
      <c r="A10" s="47">
        <v>5636</v>
      </c>
      <c r="B10" s="47" t="s">
        <v>33</v>
      </c>
      <c r="C10" s="47" t="s">
        <v>7</v>
      </c>
      <c r="D10" s="47" t="s">
        <v>8</v>
      </c>
      <c r="E10" s="47" t="s">
        <v>9</v>
      </c>
      <c r="F10" s="53">
        <v>67</v>
      </c>
      <c r="G10" s="47" t="s">
        <v>190</v>
      </c>
    </row>
    <row r="11" spans="1:7" ht="15.75" x14ac:dyDescent="0.25">
      <c r="A11" s="47">
        <v>5637</v>
      </c>
      <c r="B11" s="47" t="s">
        <v>34</v>
      </c>
      <c r="C11" s="47" t="s">
        <v>7</v>
      </c>
      <c r="D11" s="47" t="s">
        <v>8</v>
      </c>
      <c r="E11" s="47" t="s">
        <v>9</v>
      </c>
      <c r="F11" s="53">
        <v>67</v>
      </c>
      <c r="G11" s="47" t="s">
        <v>190</v>
      </c>
    </row>
    <row r="12" spans="1:7" ht="15.75" x14ac:dyDescent="0.25">
      <c r="A12" s="45">
        <v>2753</v>
      </c>
      <c r="B12" s="45" t="s">
        <v>45</v>
      </c>
      <c r="C12" s="45" t="s">
        <v>46</v>
      </c>
      <c r="D12" s="45" t="s">
        <v>8</v>
      </c>
      <c r="E12" s="45" t="s">
        <v>13</v>
      </c>
      <c r="F12" s="54">
        <v>59</v>
      </c>
      <c r="G12" s="45" t="s">
        <v>191</v>
      </c>
    </row>
    <row r="13" spans="1:7" ht="15.75" x14ac:dyDescent="0.25">
      <c r="A13" s="47">
        <v>2752</v>
      </c>
      <c r="B13" s="47" t="s">
        <v>45</v>
      </c>
      <c r="C13" s="47" t="s">
        <v>46</v>
      </c>
      <c r="D13" s="47" t="s">
        <v>14</v>
      </c>
      <c r="E13" s="47" t="s">
        <v>13</v>
      </c>
      <c r="F13" s="53">
        <v>45</v>
      </c>
      <c r="G13" s="47" t="s">
        <v>190</v>
      </c>
    </row>
    <row r="14" spans="1:7" ht="15.75" x14ac:dyDescent="0.25">
      <c r="A14" s="45">
        <v>5684</v>
      </c>
      <c r="B14" s="45" t="s">
        <v>36</v>
      </c>
      <c r="C14" s="45" t="s">
        <v>16</v>
      </c>
      <c r="D14" s="45" t="s">
        <v>8</v>
      </c>
      <c r="E14" s="45" t="s">
        <v>9</v>
      </c>
      <c r="F14" s="54">
        <v>60</v>
      </c>
      <c r="G14" s="45" t="s">
        <v>191</v>
      </c>
    </row>
    <row r="15" spans="1:7" ht="15.75" x14ac:dyDescent="0.25">
      <c r="A15" s="47">
        <v>5685</v>
      </c>
      <c r="B15" s="47" t="s">
        <v>36</v>
      </c>
      <c r="C15" s="47" t="s">
        <v>16</v>
      </c>
      <c r="D15" s="47" t="s">
        <v>14</v>
      </c>
      <c r="E15" s="47" t="s">
        <v>9</v>
      </c>
      <c r="F15" s="53">
        <v>59</v>
      </c>
      <c r="G15" s="47" t="s">
        <v>190</v>
      </c>
    </row>
    <row r="16" spans="1:7" ht="15.75" x14ac:dyDescent="0.25">
      <c r="A16" s="45">
        <v>5749</v>
      </c>
      <c r="B16" s="45" t="s">
        <v>37</v>
      </c>
      <c r="C16" s="45" t="s">
        <v>18</v>
      </c>
      <c r="D16" s="45" t="s">
        <v>8</v>
      </c>
      <c r="E16" s="45" t="s">
        <v>9</v>
      </c>
      <c r="F16" s="54">
        <v>57</v>
      </c>
      <c r="G16" s="45" t="s">
        <v>191</v>
      </c>
    </row>
    <row r="17" spans="1:7" ht="15.75" x14ac:dyDescent="0.25">
      <c r="A17" s="47">
        <v>5750</v>
      </c>
      <c r="B17" s="47" t="s">
        <v>37</v>
      </c>
      <c r="C17" s="47" t="s">
        <v>18</v>
      </c>
      <c r="D17" s="47" t="s">
        <v>14</v>
      </c>
      <c r="E17" s="47" t="s">
        <v>9</v>
      </c>
      <c r="F17" s="53">
        <v>68</v>
      </c>
      <c r="G17" s="47" t="s">
        <v>190</v>
      </c>
    </row>
    <row r="18" spans="1:7" ht="15.75" x14ac:dyDescent="0.25">
      <c r="A18" s="45">
        <v>5610</v>
      </c>
      <c r="B18" s="45" t="s">
        <v>194</v>
      </c>
      <c r="C18" s="45" t="s">
        <v>187</v>
      </c>
      <c r="D18" s="144" t="s">
        <v>188</v>
      </c>
      <c r="E18" s="45" t="s">
        <v>9</v>
      </c>
      <c r="F18" s="54">
        <v>59</v>
      </c>
      <c r="G18" s="45" t="s">
        <v>191</v>
      </c>
    </row>
    <row r="19" spans="1:7" ht="15.75" x14ac:dyDescent="0.25">
      <c r="A19" s="45">
        <v>4774</v>
      </c>
      <c r="B19" s="45" t="s">
        <v>38</v>
      </c>
      <c r="C19" s="45" t="s">
        <v>20</v>
      </c>
      <c r="D19" s="45" t="s">
        <v>8</v>
      </c>
      <c r="E19" s="45" t="s">
        <v>21</v>
      </c>
      <c r="F19" s="54">
        <v>36</v>
      </c>
      <c r="G19" s="45" t="s">
        <v>191</v>
      </c>
    </row>
    <row r="20" spans="1:7" ht="15.75" x14ac:dyDescent="0.25">
      <c r="A20" s="47">
        <v>4775</v>
      </c>
      <c r="B20" s="47" t="s">
        <v>38</v>
      </c>
      <c r="C20" s="47" t="s">
        <v>20</v>
      </c>
      <c r="D20" s="47" t="s">
        <v>14</v>
      </c>
      <c r="E20" s="47" t="s">
        <v>21</v>
      </c>
      <c r="F20" s="53">
        <v>23</v>
      </c>
      <c r="G20" s="47" t="s">
        <v>190</v>
      </c>
    </row>
    <row r="21" spans="1:7" ht="15.6" x14ac:dyDescent="0.3">
      <c r="A21" s="42"/>
    </row>
    <row r="22" spans="1:7" ht="15.75" x14ac:dyDescent="0.25">
      <c r="A22" s="42"/>
    </row>
    <row r="23" spans="1:7" ht="15.75" x14ac:dyDescent="0.25">
      <c r="A23" s="42" t="s">
        <v>517</v>
      </c>
      <c r="B23" s="7"/>
      <c r="C23" s="7"/>
      <c r="D23" s="7"/>
      <c r="E23" s="7"/>
      <c r="F23" s="8"/>
    </row>
    <row r="24" spans="1:7" ht="15.75" x14ac:dyDescent="0.25">
      <c r="A24" s="42" t="s">
        <v>518</v>
      </c>
      <c r="B24" s="7"/>
      <c r="C24" s="7"/>
      <c r="D24" s="7"/>
      <c r="E24" s="7"/>
      <c r="F24" s="8"/>
    </row>
    <row r="25" spans="1:7" ht="15.75" x14ac:dyDescent="0.25">
      <c r="A25" s="42" t="s">
        <v>519</v>
      </c>
      <c r="B25" s="7"/>
      <c r="C25" s="7"/>
      <c r="D25" s="7"/>
      <c r="E25" s="7"/>
      <c r="F25" s="8"/>
    </row>
    <row r="26" spans="1:7" ht="15.75" x14ac:dyDescent="0.25">
      <c r="A26" s="42" t="s">
        <v>520</v>
      </c>
    </row>
    <row r="27" spans="1:7" ht="15.75" x14ac:dyDescent="0.25">
      <c r="A27" s="42"/>
    </row>
  </sheetData>
  <mergeCells count="1">
    <mergeCell ref="A5:E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3" sqref="A23:G27"/>
    </sheetView>
  </sheetViews>
  <sheetFormatPr defaultRowHeight="15" x14ac:dyDescent="0.25"/>
  <cols>
    <col min="2" max="2" width="30.85546875" bestFit="1" customWidth="1"/>
    <col min="3" max="3" width="43.7109375" bestFit="1" customWidth="1"/>
    <col min="4" max="4" width="11.85546875" bestFit="1" customWidth="1"/>
    <col min="6" max="6" width="0" style="55" hidden="1" customWidth="1"/>
    <col min="7" max="7" width="14.85546875" bestFit="1" customWidth="1"/>
  </cols>
  <sheetData>
    <row r="1" spans="1:7" ht="15.75" x14ac:dyDescent="0.25">
      <c r="A1" s="41" t="s">
        <v>183</v>
      </c>
    </row>
    <row r="2" spans="1:7" ht="15.6" x14ac:dyDescent="0.3">
      <c r="A2" s="41"/>
    </row>
    <row r="3" spans="1:7" ht="15.6" x14ac:dyDescent="0.3">
      <c r="A3" s="41" t="s">
        <v>197</v>
      </c>
    </row>
    <row r="4" spans="1:7" ht="15.6" x14ac:dyDescent="0.3">
      <c r="A4" s="42"/>
    </row>
    <row r="5" spans="1:7" ht="18.75" x14ac:dyDescent="0.25">
      <c r="A5" s="150" t="s">
        <v>185</v>
      </c>
      <c r="B5" s="150"/>
      <c r="C5" s="150"/>
      <c r="D5" s="150"/>
    </row>
    <row r="6" spans="1:7" ht="17.45" x14ac:dyDescent="0.3">
      <c r="A6" s="43"/>
    </row>
    <row r="7" spans="1:7" ht="17.45" x14ac:dyDescent="0.3">
      <c r="A7" s="43"/>
    </row>
    <row r="8" spans="1:7" ht="17.45" x14ac:dyDescent="0.3">
      <c r="A8" s="43"/>
    </row>
    <row r="9" spans="1:7" ht="15.75" x14ac:dyDescent="0.25">
      <c r="A9" s="45" t="s">
        <v>0</v>
      </c>
      <c r="B9" s="49" t="s">
        <v>1</v>
      </c>
      <c r="C9" s="49" t="s">
        <v>2</v>
      </c>
      <c r="D9" s="49" t="s">
        <v>3</v>
      </c>
      <c r="E9" s="49" t="s">
        <v>4</v>
      </c>
      <c r="F9" s="56" t="s">
        <v>5</v>
      </c>
      <c r="G9" s="49" t="s">
        <v>189</v>
      </c>
    </row>
    <row r="10" spans="1:7" ht="15.75" x14ac:dyDescent="0.25">
      <c r="A10" s="47">
        <v>5638</v>
      </c>
      <c r="B10" s="47" t="s">
        <v>49</v>
      </c>
      <c r="C10" s="47" t="s">
        <v>7</v>
      </c>
      <c r="D10" s="47" t="s">
        <v>8</v>
      </c>
      <c r="E10" s="47" t="s">
        <v>9</v>
      </c>
      <c r="F10" s="53">
        <v>67</v>
      </c>
      <c r="G10" s="47" t="s">
        <v>190</v>
      </c>
    </row>
    <row r="11" spans="1:7" ht="15.75" x14ac:dyDescent="0.25">
      <c r="A11" s="47">
        <v>5639</v>
      </c>
      <c r="B11" s="47" t="s">
        <v>50</v>
      </c>
      <c r="C11" s="47" t="s">
        <v>7</v>
      </c>
      <c r="D11" s="47" t="s">
        <v>8</v>
      </c>
      <c r="E11" s="47" t="s">
        <v>9</v>
      </c>
      <c r="F11" s="53">
        <v>67</v>
      </c>
      <c r="G11" s="47" t="s">
        <v>190</v>
      </c>
    </row>
    <row r="12" spans="1:7" ht="15.75" x14ac:dyDescent="0.25">
      <c r="A12" s="45">
        <v>3933</v>
      </c>
      <c r="B12" s="45" t="s">
        <v>51</v>
      </c>
      <c r="C12" s="45" t="s">
        <v>46</v>
      </c>
      <c r="D12" s="45" t="s">
        <v>8</v>
      </c>
      <c r="E12" s="45" t="s">
        <v>13</v>
      </c>
      <c r="F12" s="54">
        <v>59</v>
      </c>
      <c r="G12" s="45" t="s">
        <v>191</v>
      </c>
    </row>
    <row r="13" spans="1:7" ht="15.75" x14ac:dyDescent="0.25">
      <c r="A13" s="47">
        <v>3559</v>
      </c>
      <c r="B13" s="47" t="s">
        <v>51</v>
      </c>
      <c r="C13" s="47" t="s">
        <v>46</v>
      </c>
      <c r="D13" s="47" t="s">
        <v>14</v>
      </c>
      <c r="E13" s="47" t="s">
        <v>13</v>
      </c>
      <c r="F13" s="53">
        <v>45</v>
      </c>
      <c r="G13" s="47" t="s">
        <v>190</v>
      </c>
    </row>
    <row r="14" spans="1:7" ht="15.75" x14ac:dyDescent="0.25">
      <c r="A14" s="45">
        <v>5686</v>
      </c>
      <c r="B14" s="45" t="s">
        <v>52</v>
      </c>
      <c r="C14" s="45" t="s">
        <v>53</v>
      </c>
      <c r="D14" s="45" t="s">
        <v>8</v>
      </c>
      <c r="E14" s="45" t="s">
        <v>9</v>
      </c>
      <c r="F14" s="54">
        <v>60</v>
      </c>
      <c r="G14" s="45" t="s">
        <v>191</v>
      </c>
    </row>
    <row r="15" spans="1:7" ht="15.75" x14ac:dyDescent="0.25">
      <c r="A15" s="47">
        <v>5687</v>
      </c>
      <c r="B15" s="47" t="s">
        <v>52</v>
      </c>
      <c r="C15" s="47" t="s">
        <v>53</v>
      </c>
      <c r="D15" s="47" t="s">
        <v>14</v>
      </c>
      <c r="E15" s="47" t="s">
        <v>9</v>
      </c>
      <c r="F15" s="53">
        <v>59</v>
      </c>
      <c r="G15" s="47" t="s">
        <v>190</v>
      </c>
    </row>
    <row r="16" spans="1:7" ht="15.75" x14ac:dyDescent="0.25">
      <c r="A16" s="45">
        <v>5751</v>
      </c>
      <c r="B16" s="45" t="s">
        <v>54</v>
      </c>
      <c r="C16" s="45" t="s">
        <v>18</v>
      </c>
      <c r="D16" s="45" t="s">
        <v>8</v>
      </c>
      <c r="E16" s="45" t="s">
        <v>9</v>
      </c>
      <c r="F16" s="54">
        <v>57</v>
      </c>
      <c r="G16" s="45" t="s">
        <v>191</v>
      </c>
    </row>
    <row r="17" spans="1:7" ht="15.75" x14ac:dyDescent="0.25">
      <c r="A17" s="47">
        <v>5752</v>
      </c>
      <c r="B17" s="47" t="s">
        <v>54</v>
      </c>
      <c r="C17" s="47" t="s">
        <v>18</v>
      </c>
      <c r="D17" s="47" t="s">
        <v>14</v>
      </c>
      <c r="E17" s="47" t="s">
        <v>9</v>
      </c>
      <c r="F17" s="53">
        <v>68</v>
      </c>
      <c r="G17" s="47" t="s">
        <v>190</v>
      </c>
    </row>
    <row r="18" spans="1:7" ht="15.75" x14ac:dyDescent="0.25">
      <c r="A18" s="45">
        <v>5611</v>
      </c>
      <c r="B18" s="45" t="s">
        <v>198</v>
      </c>
      <c r="C18" s="45" t="s">
        <v>187</v>
      </c>
      <c r="D18" s="45" t="s">
        <v>188</v>
      </c>
      <c r="E18" s="45" t="s">
        <v>9</v>
      </c>
      <c r="F18" s="54">
        <v>57</v>
      </c>
      <c r="G18" s="45" t="s">
        <v>191</v>
      </c>
    </row>
    <row r="19" spans="1:7" ht="15.75" x14ac:dyDescent="0.25">
      <c r="A19" s="45">
        <v>4859</v>
      </c>
      <c r="B19" s="45" t="s">
        <v>55</v>
      </c>
      <c r="C19" s="45" t="s">
        <v>56</v>
      </c>
      <c r="D19" s="45" t="s">
        <v>8</v>
      </c>
      <c r="E19" s="45" t="s">
        <v>57</v>
      </c>
      <c r="F19" s="54">
        <v>36</v>
      </c>
      <c r="G19" s="45" t="s">
        <v>191</v>
      </c>
    </row>
    <row r="20" spans="1:7" ht="15.75" x14ac:dyDescent="0.25">
      <c r="A20" s="47">
        <v>4860</v>
      </c>
      <c r="B20" s="47" t="s">
        <v>55</v>
      </c>
      <c r="C20" s="47" t="s">
        <v>56</v>
      </c>
      <c r="D20" s="47" t="s">
        <v>14</v>
      </c>
      <c r="E20" s="47" t="s">
        <v>57</v>
      </c>
      <c r="F20" s="53">
        <v>34</v>
      </c>
      <c r="G20" s="47" t="s">
        <v>190</v>
      </c>
    </row>
    <row r="21" spans="1:7" ht="15.6" x14ac:dyDescent="0.3">
      <c r="A21" s="42"/>
    </row>
    <row r="22" spans="1:7" ht="15.75" x14ac:dyDescent="0.25">
      <c r="A22" s="42"/>
    </row>
    <row r="23" spans="1:7" ht="15.75" x14ac:dyDescent="0.25">
      <c r="A23" s="42" t="s">
        <v>517</v>
      </c>
      <c r="B23" s="7"/>
      <c r="C23" s="7"/>
      <c r="D23" s="7"/>
      <c r="E23" s="7"/>
      <c r="F23" s="8"/>
    </row>
    <row r="24" spans="1:7" ht="15.75" x14ac:dyDescent="0.25">
      <c r="A24" s="42" t="s">
        <v>518</v>
      </c>
      <c r="B24" s="7"/>
      <c r="C24" s="7"/>
      <c r="D24" s="7"/>
      <c r="E24" s="7"/>
      <c r="F24" s="8"/>
    </row>
    <row r="25" spans="1:7" ht="15.75" x14ac:dyDescent="0.25">
      <c r="A25" s="42" t="s">
        <v>519</v>
      </c>
      <c r="B25" s="7"/>
      <c r="C25" s="7"/>
      <c r="D25" s="7"/>
      <c r="E25" s="7"/>
      <c r="F25" s="8"/>
    </row>
    <row r="26" spans="1:7" ht="15.75" x14ac:dyDescent="0.25">
      <c r="A26" s="42" t="s">
        <v>520</v>
      </c>
    </row>
    <row r="27" spans="1:7" ht="15.75" x14ac:dyDescent="0.25">
      <c r="A27" s="42"/>
    </row>
  </sheetData>
  <mergeCells count="1">
    <mergeCell ref="A5:D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3" sqref="A23:G26"/>
    </sheetView>
  </sheetViews>
  <sheetFormatPr defaultRowHeight="15" x14ac:dyDescent="0.25"/>
  <cols>
    <col min="2" max="2" width="30.85546875" bestFit="1" customWidth="1"/>
    <col min="3" max="3" width="43.7109375" bestFit="1" customWidth="1"/>
    <col min="4" max="4" width="11.85546875" bestFit="1" customWidth="1"/>
    <col min="6" max="6" width="0" style="55" hidden="1" customWidth="1"/>
    <col min="7" max="7" width="15.28515625" bestFit="1" customWidth="1"/>
  </cols>
  <sheetData>
    <row r="1" spans="1:7" ht="15.75" x14ac:dyDescent="0.25">
      <c r="A1" s="41" t="s">
        <v>183</v>
      </c>
    </row>
    <row r="2" spans="1:7" ht="15.6" x14ac:dyDescent="0.3">
      <c r="A2" s="41"/>
    </row>
    <row r="3" spans="1:7" ht="15.6" x14ac:dyDescent="0.3">
      <c r="A3" s="41" t="s">
        <v>199</v>
      </c>
    </row>
    <row r="4" spans="1:7" ht="15.6" x14ac:dyDescent="0.3">
      <c r="A4" s="42"/>
    </row>
    <row r="5" spans="1:7" ht="18.75" x14ac:dyDescent="0.25">
      <c r="A5" s="150" t="s">
        <v>185</v>
      </c>
      <c r="B5" s="150"/>
      <c r="C5" s="150"/>
      <c r="D5" s="150"/>
    </row>
    <row r="6" spans="1:7" ht="17.45" x14ac:dyDescent="0.3">
      <c r="A6" s="43"/>
    </row>
    <row r="7" spans="1:7" ht="17.45" x14ac:dyDescent="0.3">
      <c r="A7" s="43"/>
    </row>
    <row r="8" spans="1:7" ht="17.45" x14ac:dyDescent="0.3">
      <c r="A8" s="43"/>
    </row>
    <row r="9" spans="1:7" ht="15.75" x14ac:dyDescent="0.25">
      <c r="A9" s="45" t="s">
        <v>0</v>
      </c>
      <c r="B9" s="49" t="s">
        <v>1</v>
      </c>
      <c r="C9" s="49" t="s">
        <v>2</v>
      </c>
      <c r="D9" s="49" t="s">
        <v>3</v>
      </c>
      <c r="E9" s="49" t="s">
        <v>4</v>
      </c>
      <c r="F9" s="56" t="s">
        <v>5</v>
      </c>
      <c r="G9" s="49" t="s">
        <v>189</v>
      </c>
    </row>
    <row r="10" spans="1:7" ht="15.75" x14ac:dyDescent="0.25">
      <c r="A10" s="47">
        <v>5638</v>
      </c>
      <c r="B10" s="47" t="s">
        <v>49</v>
      </c>
      <c r="C10" s="47" t="s">
        <v>7</v>
      </c>
      <c r="D10" s="47" t="s">
        <v>8</v>
      </c>
      <c r="E10" s="47" t="s">
        <v>9</v>
      </c>
      <c r="F10" s="53">
        <v>67</v>
      </c>
      <c r="G10" s="47" t="s">
        <v>190</v>
      </c>
    </row>
    <row r="11" spans="1:7" ht="15.75" x14ac:dyDescent="0.25">
      <c r="A11" s="47">
        <v>5639</v>
      </c>
      <c r="B11" s="47" t="s">
        <v>50</v>
      </c>
      <c r="C11" s="47" t="s">
        <v>7</v>
      </c>
      <c r="D11" s="47" t="s">
        <v>8</v>
      </c>
      <c r="E11" s="47" t="s">
        <v>9</v>
      </c>
      <c r="F11" s="53">
        <v>67</v>
      </c>
      <c r="G11" s="47" t="s">
        <v>190</v>
      </c>
    </row>
    <row r="12" spans="1:7" ht="15.75" x14ac:dyDescent="0.25">
      <c r="A12" s="45">
        <v>5122</v>
      </c>
      <c r="B12" s="45" t="s">
        <v>61</v>
      </c>
      <c r="C12" s="45" t="s">
        <v>62</v>
      </c>
      <c r="D12" s="45" t="s">
        <v>8</v>
      </c>
      <c r="E12" s="45" t="s">
        <v>32</v>
      </c>
      <c r="F12" s="54">
        <v>56</v>
      </c>
      <c r="G12" s="45" t="s">
        <v>191</v>
      </c>
    </row>
    <row r="13" spans="1:7" ht="15.75" x14ac:dyDescent="0.25">
      <c r="A13" s="47">
        <v>5123</v>
      </c>
      <c r="B13" s="47" t="s">
        <v>61</v>
      </c>
      <c r="C13" s="47" t="s">
        <v>62</v>
      </c>
      <c r="D13" s="47" t="s">
        <v>14</v>
      </c>
      <c r="E13" s="47" t="s">
        <v>32</v>
      </c>
      <c r="F13" s="53">
        <v>57</v>
      </c>
      <c r="G13" s="47" t="s">
        <v>190</v>
      </c>
    </row>
    <row r="14" spans="1:7" ht="15.75" x14ac:dyDescent="0.25">
      <c r="A14" s="45">
        <v>5686</v>
      </c>
      <c r="B14" s="45" t="s">
        <v>52</v>
      </c>
      <c r="C14" s="45" t="s">
        <v>53</v>
      </c>
      <c r="D14" s="45" t="s">
        <v>8</v>
      </c>
      <c r="E14" s="45" t="s">
        <v>9</v>
      </c>
      <c r="F14" s="54">
        <v>57</v>
      </c>
      <c r="G14" s="45" t="s">
        <v>191</v>
      </c>
    </row>
    <row r="15" spans="1:7" ht="15.75" x14ac:dyDescent="0.25">
      <c r="A15" s="47">
        <v>5687</v>
      </c>
      <c r="B15" s="47" t="s">
        <v>52</v>
      </c>
      <c r="C15" s="47" t="s">
        <v>53</v>
      </c>
      <c r="D15" s="47" t="s">
        <v>14</v>
      </c>
      <c r="E15" s="47" t="s">
        <v>9</v>
      </c>
      <c r="F15" s="53">
        <v>59</v>
      </c>
      <c r="G15" s="47" t="s">
        <v>190</v>
      </c>
    </row>
    <row r="16" spans="1:7" ht="15.75" x14ac:dyDescent="0.25">
      <c r="A16" s="45">
        <v>5751</v>
      </c>
      <c r="B16" s="45" t="s">
        <v>54</v>
      </c>
      <c r="C16" s="45" t="s">
        <v>18</v>
      </c>
      <c r="D16" s="45" t="s">
        <v>8</v>
      </c>
      <c r="E16" s="45" t="s">
        <v>9</v>
      </c>
      <c r="F16" s="54">
        <v>57</v>
      </c>
      <c r="G16" s="45" t="s">
        <v>191</v>
      </c>
    </row>
    <row r="17" spans="1:7" ht="15.75" x14ac:dyDescent="0.25">
      <c r="A17" s="47">
        <v>5752</v>
      </c>
      <c r="B17" s="47" t="s">
        <v>54</v>
      </c>
      <c r="C17" s="47" t="s">
        <v>18</v>
      </c>
      <c r="D17" s="47" t="s">
        <v>14</v>
      </c>
      <c r="E17" s="47" t="s">
        <v>9</v>
      </c>
      <c r="F17" s="53">
        <v>68</v>
      </c>
      <c r="G17" s="47" t="s">
        <v>190</v>
      </c>
    </row>
    <row r="18" spans="1:7" ht="15.75" x14ac:dyDescent="0.25">
      <c r="A18" s="45">
        <v>5610</v>
      </c>
      <c r="B18" s="45" t="s">
        <v>198</v>
      </c>
      <c r="C18" s="45" t="s">
        <v>187</v>
      </c>
      <c r="D18" s="45" t="s">
        <v>188</v>
      </c>
      <c r="E18" s="45" t="s">
        <v>9</v>
      </c>
      <c r="F18" s="54">
        <v>57</v>
      </c>
      <c r="G18" s="45" t="s">
        <v>191</v>
      </c>
    </row>
    <row r="19" spans="1:7" ht="15.75" x14ac:dyDescent="0.25">
      <c r="A19" s="45">
        <v>4859</v>
      </c>
      <c r="B19" s="45" t="s">
        <v>55</v>
      </c>
      <c r="C19" s="45" t="s">
        <v>56</v>
      </c>
      <c r="D19" s="45" t="s">
        <v>8</v>
      </c>
      <c r="E19" s="45" t="s">
        <v>57</v>
      </c>
      <c r="F19" s="54">
        <v>36</v>
      </c>
      <c r="G19" s="45" t="s">
        <v>191</v>
      </c>
    </row>
    <row r="20" spans="1:7" ht="15.75" x14ac:dyDescent="0.25">
      <c r="A20" s="47">
        <v>4860</v>
      </c>
      <c r="B20" s="47" t="s">
        <v>55</v>
      </c>
      <c r="C20" s="47" t="s">
        <v>56</v>
      </c>
      <c r="D20" s="47" t="s">
        <v>14</v>
      </c>
      <c r="E20" s="47" t="s">
        <v>57</v>
      </c>
      <c r="F20" s="53">
        <v>34</v>
      </c>
      <c r="G20" s="47" t="s">
        <v>190</v>
      </c>
    </row>
    <row r="21" spans="1:7" ht="15.6" x14ac:dyDescent="0.3">
      <c r="A21" s="42"/>
    </row>
    <row r="22" spans="1:7" ht="15.75" x14ac:dyDescent="0.25">
      <c r="A22" s="42"/>
    </row>
    <row r="23" spans="1:7" ht="15.75" x14ac:dyDescent="0.25">
      <c r="A23" s="42" t="s">
        <v>517</v>
      </c>
      <c r="B23" s="7"/>
      <c r="C23" s="7"/>
      <c r="D23" s="7"/>
      <c r="E23" s="7"/>
      <c r="F23" s="8"/>
    </row>
    <row r="24" spans="1:7" ht="15.75" x14ac:dyDescent="0.25">
      <c r="A24" s="42" t="s">
        <v>518</v>
      </c>
      <c r="B24" s="7"/>
      <c r="C24" s="7"/>
      <c r="D24" s="7"/>
      <c r="E24" s="7"/>
      <c r="F24" s="8"/>
    </row>
    <row r="25" spans="1:7" ht="15.75" x14ac:dyDescent="0.25">
      <c r="A25" s="42" t="s">
        <v>519</v>
      </c>
      <c r="B25" s="7"/>
      <c r="C25" s="7"/>
      <c r="D25" s="7"/>
      <c r="E25" s="7"/>
      <c r="F25" s="8"/>
    </row>
    <row r="26" spans="1:7" ht="15.75" x14ac:dyDescent="0.25">
      <c r="A26" s="42" t="s">
        <v>520</v>
      </c>
    </row>
    <row r="27" spans="1:7" ht="15.75" x14ac:dyDescent="0.25">
      <c r="A27" s="42"/>
    </row>
  </sheetData>
  <mergeCells count="1">
    <mergeCell ref="A5:D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4" sqref="A24:G27"/>
    </sheetView>
  </sheetViews>
  <sheetFormatPr defaultRowHeight="15" x14ac:dyDescent="0.25"/>
  <cols>
    <col min="2" max="2" width="33.85546875" bestFit="1" customWidth="1"/>
    <col min="3" max="3" width="43.7109375" bestFit="1" customWidth="1"/>
    <col min="6" max="6" width="0" style="55" hidden="1" customWidth="1"/>
    <col min="7" max="7" width="15.28515625" bestFit="1" customWidth="1"/>
  </cols>
  <sheetData>
    <row r="1" spans="1:7" ht="15.75" x14ac:dyDescent="0.25">
      <c r="A1" s="41" t="s">
        <v>183</v>
      </c>
    </row>
    <row r="2" spans="1:7" ht="15.6" x14ac:dyDescent="0.3">
      <c r="A2" s="41"/>
    </row>
    <row r="3" spans="1:7" ht="15.6" x14ac:dyDescent="0.3">
      <c r="A3" s="41" t="s">
        <v>200</v>
      </c>
    </row>
    <row r="4" spans="1:7" ht="15.6" x14ac:dyDescent="0.3">
      <c r="A4" s="42"/>
    </row>
    <row r="5" spans="1:7" ht="18.75" x14ac:dyDescent="0.25">
      <c r="A5" s="150" t="s">
        <v>185</v>
      </c>
      <c r="B5" s="150"/>
      <c r="C5" s="150"/>
      <c r="D5" s="150"/>
      <c r="E5" s="150"/>
    </row>
    <row r="6" spans="1:7" ht="17.45" x14ac:dyDescent="0.3">
      <c r="A6" s="43"/>
    </row>
    <row r="7" spans="1:7" ht="17.45" x14ac:dyDescent="0.3">
      <c r="A7" s="43"/>
    </row>
    <row r="8" spans="1:7" ht="17.45" x14ac:dyDescent="0.3">
      <c r="A8" s="43"/>
    </row>
    <row r="9" spans="1:7" ht="15.75" x14ac:dyDescent="0.25">
      <c r="A9" s="45" t="s">
        <v>0</v>
      </c>
      <c r="B9" s="49" t="s">
        <v>1</v>
      </c>
      <c r="C9" s="49" t="s">
        <v>2</v>
      </c>
      <c r="D9" s="49" t="s">
        <v>3</v>
      </c>
      <c r="E9" s="49" t="s">
        <v>4</v>
      </c>
      <c r="F9" s="56" t="s">
        <v>5</v>
      </c>
      <c r="G9" s="49" t="s">
        <v>189</v>
      </c>
    </row>
    <row r="10" spans="1:7" ht="15.75" x14ac:dyDescent="0.25">
      <c r="A10" s="47">
        <v>5640</v>
      </c>
      <c r="B10" s="47" t="s">
        <v>66</v>
      </c>
      <c r="C10" s="47" t="s">
        <v>7</v>
      </c>
      <c r="D10" s="47" t="s">
        <v>8</v>
      </c>
      <c r="E10" s="47" t="s">
        <v>9</v>
      </c>
      <c r="F10" s="53">
        <v>67</v>
      </c>
      <c r="G10" s="47" t="s">
        <v>190</v>
      </c>
    </row>
    <row r="11" spans="1:7" ht="15.75" x14ac:dyDescent="0.25">
      <c r="A11" s="47">
        <v>5641</v>
      </c>
      <c r="B11" s="47" t="s">
        <v>67</v>
      </c>
      <c r="C11" s="47" t="s">
        <v>7</v>
      </c>
      <c r="D11" s="47" t="s">
        <v>8</v>
      </c>
      <c r="E11" s="47" t="s">
        <v>9</v>
      </c>
      <c r="F11" s="53">
        <v>67</v>
      </c>
      <c r="G11" s="47" t="s">
        <v>190</v>
      </c>
    </row>
    <row r="12" spans="1:7" ht="15.75" x14ac:dyDescent="0.25">
      <c r="A12" s="45">
        <v>4607</v>
      </c>
      <c r="B12" s="45" t="s">
        <v>68</v>
      </c>
      <c r="C12" s="45" t="s">
        <v>69</v>
      </c>
      <c r="D12" s="45" t="s">
        <v>8</v>
      </c>
      <c r="E12" s="45" t="s">
        <v>13</v>
      </c>
      <c r="F12" s="54">
        <v>59</v>
      </c>
      <c r="G12" s="45" t="s">
        <v>191</v>
      </c>
    </row>
    <row r="13" spans="1:7" ht="15.75" x14ac:dyDescent="0.25">
      <c r="A13" s="47">
        <v>4608</v>
      </c>
      <c r="B13" s="47" t="s">
        <v>68</v>
      </c>
      <c r="C13" s="47" t="s">
        <v>69</v>
      </c>
      <c r="D13" s="47" t="s">
        <v>14</v>
      </c>
      <c r="E13" s="47" t="s">
        <v>13</v>
      </c>
      <c r="F13" s="53">
        <v>45</v>
      </c>
      <c r="G13" s="47" t="s">
        <v>190</v>
      </c>
    </row>
    <row r="14" spans="1:7" ht="15.75" x14ac:dyDescent="0.25">
      <c r="A14" s="45">
        <v>5688</v>
      </c>
      <c r="B14" s="45" t="s">
        <v>70</v>
      </c>
      <c r="C14" s="45" t="s">
        <v>53</v>
      </c>
      <c r="D14" s="45" t="s">
        <v>8</v>
      </c>
      <c r="E14" s="45" t="s">
        <v>9</v>
      </c>
      <c r="F14" s="54">
        <v>60</v>
      </c>
      <c r="G14" s="45" t="s">
        <v>191</v>
      </c>
    </row>
    <row r="15" spans="1:7" ht="15.75" x14ac:dyDescent="0.25">
      <c r="A15" s="47">
        <v>5689</v>
      </c>
      <c r="B15" s="47" t="s">
        <v>70</v>
      </c>
      <c r="C15" s="47" t="s">
        <v>53</v>
      </c>
      <c r="D15" s="47" t="s">
        <v>14</v>
      </c>
      <c r="E15" s="47" t="s">
        <v>9</v>
      </c>
      <c r="F15" s="53">
        <v>59</v>
      </c>
      <c r="G15" s="47" t="s">
        <v>190</v>
      </c>
    </row>
    <row r="16" spans="1:7" ht="15.75" x14ac:dyDescent="0.25">
      <c r="A16" s="45">
        <v>5753</v>
      </c>
      <c r="B16" s="45" t="s">
        <v>71</v>
      </c>
      <c r="C16" s="45" t="s">
        <v>18</v>
      </c>
      <c r="D16" s="45" t="s">
        <v>8</v>
      </c>
      <c r="E16" s="45" t="s">
        <v>9</v>
      </c>
      <c r="F16" s="54">
        <v>57</v>
      </c>
      <c r="G16" s="45" t="s">
        <v>191</v>
      </c>
    </row>
    <row r="17" spans="1:7" ht="15.75" x14ac:dyDescent="0.25">
      <c r="A17" s="47">
        <v>5754</v>
      </c>
      <c r="B17" s="47" t="s">
        <v>71</v>
      </c>
      <c r="C17" s="47" t="s">
        <v>18</v>
      </c>
      <c r="D17" s="47" t="s">
        <v>14</v>
      </c>
      <c r="E17" s="47" t="s">
        <v>9</v>
      </c>
      <c r="F17" s="53">
        <v>68</v>
      </c>
      <c r="G17" s="47" t="s">
        <v>190</v>
      </c>
    </row>
    <row r="18" spans="1:7" ht="15.75" x14ac:dyDescent="0.25">
      <c r="A18" s="45">
        <v>5169</v>
      </c>
      <c r="B18" s="45" t="s">
        <v>201</v>
      </c>
      <c r="C18" s="45" t="s">
        <v>202</v>
      </c>
      <c r="D18" s="45" t="s">
        <v>8</v>
      </c>
      <c r="E18" s="45" t="s">
        <v>32</v>
      </c>
      <c r="F18" s="54">
        <v>72</v>
      </c>
      <c r="G18" s="45" t="s">
        <v>191</v>
      </c>
    </row>
    <row r="19" spans="1:7" ht="15.75" x14ac:dyDescent="0.25">
      <c r="A19" s="45">
        <v>4861</v>
      </c>
      <c r="B19" s="45" t="s">
        <v>72</v>
      </c>
      <c r="C19" s="45" t="s">
        <v>73</v>
      </c>
      <c r="D19" s="45" t="s">
        <v>8</v>
      </c>
      <c r="E19" s="45" t="s">
        <v>57</v>
      </c>
      <c r="F19" s="54">
        <v>40</v>
      </c>
      <c r="G19" s="45" t="s">
        <v>191</v>
      </c>
    </row>
    <row r="20" spans="1:7" ht="15.75" x14ac:dyDescent="0.25">
      <c r="A20" s="47">
        <v>4862</v>
      </c>
      <c r="B20" s="47" t="s">
        <v>72</v>
      </c>
      <c r="C20" s="47" t="s">
        <v>73</v>
      </c>
      <c r="D20" s="47" t="s">
        <v>14</v>
      </c>
      <c r="E20" s="47" t="s">
        <v>57</v>
      </c>
      <c r="F20" s="53">
        <v>30</v>
      </c>
      <c r="G20" s="47" t="s">
        <v>190</v>
      </c>
    </row>
    <row r="21" spans="1:7" ht="15.75" x14ac:dyDescent="0.25">
      <c r="A21" s="45">
        <v>80</v>
      </c>
      <c r="B21" s="45" t="s">
        <v>74</v>
      </c>
      <c r="C21" s="45" t="s">
        <v>75</v>
      </c>
      <c r="D21" s="45" t="s">
        <v>8</v>
      </c>
      <c r="E21" s="45" t="s">
        <v>76</v>
      </c>
      <c r="F21" s="54">
        <v>72</v>
      </c>
      <c r="G21" s="45" t="s">
        <v>191</v>
      </c>
    </row>
    <row r="22" spans="1:7" ht="15.75" x14ac:dyDescent="0.25">
      <c r="A22" s="47">
        <v>79</v>
      </c>
      <c r="B22" s="47" t="s">
        <v>74</v>
      </c>
      <c r="C22" s="47" t="s">
        <v>75</v>
      </c>
      <c r="D22" s="47" t="s">
        <v>14</v>
      </c>
      <c r="E22" s="47" t="s">
        <v>76</v>
      </c>
      <c r="F22" s="53">
        <v>59</v>
      </c>
      <c r="G22" s="47" t="s">
        <v>190</v>
      </c>
    </row>
    <row r="23" spans="1:7" ht="15.75" x14ac:dyDescent="0.25">
      <c r="A23" s="42"/>
    </row>
    <row r="24" spans="1:7" ht="15.75" x14ac:dyDescent="0.25">
      <c r="A24" s="42" t="s">
        <v>517</v>
      </c>
      <c r="B24" s="7"/>
      <c r="C24" s="7"/>
      <c r="D24" s="7"/>
      <c r="E24" s="7"/>
      <c r="F24" s="8"/>
    </row>
    <row r="25" spans="1:7" ht="15.75" x14ac:dyDescent="0.25">
      <c r="A25" s="42" t="s">
        <v>518</v>
      </c>
      <c r="B25" s="7"/>
      <c r="C25" s="7"/>
      <c r="D25" s="7"/>
      <c r="E25" s="7"/>
      <c r="F25" s="8"/>
    </row>
    <row r="26" spans="1:7" ht="15.75" x14ac:dyDescent="0.25">
      <c r="A26" s="42" t="s">
        <v>519</v>
      </c>
      <c r="B26" s="7"/>
      <c r="C26" s="7"/>
      <c r="D26" s="7"/>
      <c r="E26" s="7"/>
      <c r="F26" s="8"/>
    </row>
    <row r="27" spans="1:7" ht="15.75" x14ac:dyDescent="0.25">
      <c r="A27" s="42" t="s">
        <v>520</v>
      </c>
    </row>
    <row r="28" spans="1:7" ht="15.75" x14ac:dyDescent="0.25">
      <c r="A28" s="42"/>
    </row>
    <row r="29" spans="1:7" ht="15.75" x14ac:dyDescent="0.25">
      <c r="A29" s="42"/>
    </row>
    <row r="30" spans="1:7" ht="15.75" x14ac:dyDescent="0.25">
      <c r="A30" s="42"/>
    </row>
  </sheetData>
  <mergeCells count="1">
    <mergeCell ref="A5:E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4" sqref="A24:G27"/>
    </sheetView>
  </sheetViews>
  <sheetFormatPr defaultRowHeight="15" x14ac:dyDescent="0.25"/>
  <cols>
    <col min="2" max="2" width="30.85546875" bestFit="1" customWidth="1"/>
    <col min="3" max="3" width="43.7109375" bestFit="1" customWidth="1"/>
    <col min="6" max="6" width="0" style="55" hidden="1" customWidth="1"/>
    <col min="7" max="7" width="15.28515625" bestFit="1" customWidth="1"/>
  </cols>
  <sheetData>
    <row r="1" spans="1:7" ht="15.75" x14ac:dyDescent="0.25">
      <c r="A1" s="41" t="s">
        <v>183</v>
      </c>
    </row>
    <row r="2" spans="1:7" ht="15.6" x14ac:dyDescent="0.3">
      <c r="A2" s="41"/>
    </row>
    <row r="3" spans="1:7" ht="15.6" x14ac:dyDescent="0.3">
      <c r="A3" s="41" t="s">
        <v>203</v>
      </c>
    </row>
    <row r="4" spans="1:7" ht="15.6" x14ac:dyDescent="0.3">
      <c r="A4" s="42"/>
    </row>
    <row r="5" spans="1:7" ht="18.75" x14ac:dyDescent="0.25">
      <c r="A5" s="150" t="s">
        <v>185</v>
      </c>
      <c r="B5" s="150"/>
      <c r="C5" s="150"/>
      <c r="D5" s="150"/>
    </row>
    <row r="6" spans="1:7" ht="17.45" x14ac:dyDescent="0.3">
      <c r="A6" s="43"/>
    </row>
    <row r="7" spans="1:7" ht="17.45" x14ac:dyDescent="0.3">
      <c r="A7" s="43"/>
    </row>
    <row r="8" spans="1:7" ht="17.45" x14ac:dyDescent="0.3">
      <c r="A8" s="43"/>
    </row>
    <row r="9" spans="1:7" ht="15.75" x14ac:dyDescent="0.25">
      <c r="A9" s="45" t="s">
        <v>0</v>
      </c>
      <c r="B9" s="49" t="s">
        <v>1</v>
      </c>
      <c r="C9" s="49" t="s">
        <v>2</v>
      </c>
      <c r="D9" s="49" t="s">
        <v>3</v>
      </c>
      <c r="E9" s="49" t="s">
        <v>4</v>
      </c>
      <c r="F9" s="56" t="s">
        <v>5</v>
      </c>
      <c r="G9" s="49" t="s">
        <v>189</v>
      </c>
    </row>
    <row r="10" spans="1:7" ht="15.75" x14ac:dyDescent="0.25">
      <c r="A10" s="47">
        <v>5640</v>
      </c>
      <c r="B10" s="47" t="s">
        <v>66</v>
      </c>
      <c r="C10" s="47" t="s">
        <v>7</v>
      </c>
      <c r="D10" s="47" t="s">
        <v>8</v>
      </c>
      <c r="E10" s="47" t="s">
        <v>9</v>
      </c>
      <c r="F10" s="53">
        <v>67</v>
      </c>
      <c r="G10" s="47" t="s">
        <v>190</v>
      </c>
    </row>
    <row r="11" spans="1:7" ht="15.75" x14ac:dyDescent="0.25">
      <c r="A11" s="47">
        <v>5641</v>
      </c>
      <c r="B11" s="47" t="s">
        <v>67</v>
      </c>
      <c r="C11" s="47" t="s">
        <v>7</v>
      </c>
      <c r="D11" s="47" t="s">
        <v>8</v>
      </c>
      <c r="E11" s="47" t="s">
        <v>9</v>
      </c>
      <c r="F11" s="53">
        <v>67</v>
      </c>
      <c r="G11" s="47" t="s">
        <v>190</v>
      </c>
    </row>
    <row r="12" spans="1:7" ht="15.75" x14ac:dyDescent="0.25">
      <c r="A12" s="45">
        <v>5124</v>
      </c>
      <c r="B12" s="45" t="s">
        <v>80</v>
      </c>
      <c r="C12" s="45" t="s">
        <v>81</v>
      </c>
      <c r="D12" s="45" t="s">
        <v>8</v>
      </c>
      <c r="E12" s="45" t="s">
        <v>32</v>
      </c>
      <c r="F12" s="54">
        <v>68</v>
      </c>
      <c r="G12" s="45" t="s">
        <v>191</v>
      </c>
    </row>
    <row r="13" spans="1:7" ht="15.75" x14ac:dyDescent="0.25">
      <c r="A13" s="47">
        <v>5125</v>
      </c>
      <c r="B13" s="47" t="s">
        <v>80</v>
      </c>
      <c r="C13" s="47" t="s">
        <v>81</v>
      </c>
      <c r="D13" s="47" t="s">
        <v>14</v>
      </c>
      <c r="E13" s="47" t="s">
        <v>32</v>
      </c>
      <c r="F13" s="53">
        <v>57</v>
      </c>
      <c r="G13" s="47" t="s">
        <v>190</v>
      </c>
    </row>
    <row r="14" spans="1:7" ht="15.75" x14ac:dyDescent="0.25">
      <c r="A14" s="45">
        <v>5688</v>
      </c>
      <c r="B14" s="45" t="s">
        <v>70</v>
      </c>
      <c r="C14" s="45" t="s">
        <v>53</v>
      </c>
      <c r="D14" s="45" t="s">
        <v>8</v>
      </c>
      <c r="E14" s="45" t="s">
        <v>9</v>
      </c>
      <c r="F14" s="54">
        <v>60</v>
      </c>
      <c r="G14" s="45" t="s">
        <v>191</v>
      </c>
    </row>
    <row r="15" spans="1:7" ht="15.75" x14ac:dyDescent="0.25">
      <c r="A15" s="47">
        <v>5689</v>
      </c>
      <c r="B15" s="47" t="s">
        <v>70</v>
      </c>
      <c r="C15" s="47" t="s">
        <v>53</v>
      </c>
      <c r="D15" s="47" t="s">
        <v>14</v>
      </c>
      <c r="E15" s="47" t="s">
        <v>9</v>
      </c>
      <c r="F15" s="53">
        <v>59</v>
      </c>
      <c r="G15" s="47" t="s">
        <v>190</v>
      </c>
    </row>
    <row r="16" spans="1:7" ht="15.75" x14ac:dyDescent="0.25">
      <c r="A16" s="45">
        <v>5753</v>
      </c>
      <c r="B16" s="45" t="s">
        <v>71</v>
      </c>
      <c r="C16" s="45" t="s">
        <v>18</v>
      </c>
      <c r="D16" s="45" t="s">
        <v>8</v>
      </c>
      <c r="E16" s="45" t="s">
        <v>9</v>
      </c>
      <c r="F16" s="54">
        <v>57</v>
      </c>
      <c r="G16" s="45" t="s">
        <v>191</v>
      </c>
    </row>
    <row r="17" spans="1:7" ht="15.75" x14ac:dyDescent="0.25">
      <c r="A17" s="47">
        <v>5754</v>
      </c>
      <c r="B17" s="47" t="s">
        <v>71</v>
      </c>
      <c r="C17" s="47" t="s">
        <v>18</v>
      </c>
      <c r="D17" s="47" t="s">
        <v>14</v>
      </c>
      <c r="E17" s="47" t="s">
        <v>9</v>
      </c>
      <c r="F17" s="53">
        <v>68</v>
      </c>
      <c r="G17" s="47" t="s">
        <v>190</v>
      </c>
    </row>
    <row r="18" spans="1:7" ht="15.75" x14ac:dyDescent="0.25">
      <c r="A18" s="45">
        <v>5169</v>
      </c>
      <c r="B18" s="45" t="s">
        <v>201</v>
      </c>
      <c r="C18" s="45" t="s">
        <v>202</v>
      </c>
      <c r="D18" s="45" t="s">
        <v>8</v>
      </c>
      <c r="E18" s="45" t="s">
        <v>32</v>
      </c>
      <c r="F18" s="54">
        <v>72</v>
      </c>
      <c r="G18" s="45" t="s">
        <v>191</v>
      </c>
    </row>
    <row r="19" spans="1:7" ht="15.75" x14ac:dyDescent="0.25">
      <c r="A19" s="45">
        <v>4861</v>
      </c>
      <c r="B19" s="45" t="s">
        <v>72</v>
      </c>
      <c r="C19" s="45" t="s">
        <v>73</v>
      </c>
      <c r="D19" s="45" t="s">
        <v>8</v>
      </c>
      <c r="E19" s="45" t="s">
        <v>57</v>
      </c>
      <c r="F19" s="54">
        <v>40</v>
      </c>
      <c r="G19" s="45" t="s">
        <v>191</v>
      </c>
    </row>
    <row r="20" spans="1:7" ht="15.75" x14ac:dyDescent="0.25">
      <c r="A20" s="47">
        <v>4862</v>
      </c>
      <c r="B20" s="47" t="s">
        <v>72</v>
      </c>
      <c r="C20" s="47" t="s">
        <v>73</v>
      </c>
      <c r="D20" s="47" t="s">
        <v>14</v>
      </c>
      <c r="E20" s="47" t="s">
        <v>57</v>
      </c>
      <c r="F20" s="53">
        <v>30</v>
      </c>
      <c r="G20" s="47" t="s">
        <v>190</v>
      </c>
    </row>
    <row r="21" spans="1:7" ht="15.75" x14ac:dyDescent="0.25">
      <c r="A21" s="45">
        <v>4845</v>
      </c>
      <c r="B21" s="45" t="s">
        <v>82</v>
      </c>
      <c r="C21" s="45" t="s">
        <v>83</v>
      </c>
      <c r="D21" s="62" t="s">
        <v>188</v>
      </c>
      <c r="E21" s="45" t="s">
        <v>84</v>
      </c>
      <c r="F21" s="54">
        <v>72</v>
      </c>
      <c r="G21" s="45" t="s">
        <v>191</v>
      </c>
    </row>
    <row r="22" spans="1:7" ht="15.75" x14ac:dyDescent="0.25">
      <c r="A22" s="47">
        <v>4846</v>
      </c>
      <c r="B22" s="47" t="s">
        <v>82</v>
      </c>
      <c r="C22" s="47" t="s">
        <v>83</v>
      </c>
      <c r="D22" s="47" t="s">
        <v>14</v>
      </c>
      <c r="E22" s="47" t="s">
        <v>84</v>
      </c>
      <c r="F22" s="53">
        <v>47</v>
      </c>
      <c r="G22" s="47" t="s">
        <v>190</v>
      </c>
    </row>
    <row r="23" spans="1:7" ht="15.75" x14ac:dyDescent="0.25">
      <c r="A23" s="42"/>
    </row>
    <row r="24" spans="1:7" ht="15.75" x14ac:dyDescent="0.25">
      <c r="A24" s="42" t="s">
        <v>517</v>
      </c>
      <c r="B24" s="7"/>
      <c r="C24" s="7"/>
      <c r="D24" s="7"/>
      <c r="E24" s="7"/>
      <c r="F24" s="8"/>
    </row>
    <row r="25" spans="1:7" ht="15.75" x14ac:dyDescent="0.25">
      <c r="A25" s="42" t="s">
        <v>518</v>
      </c>
      <c r="B25" s="7"/>
      <c r="C25" s="7"/>
      <c r="D25" s="7"/>
      <c r="E25" s="7"/>
      <c r="F25" s="8"/>
    </row>
    <row r="26" spans="1:7" ht="15.75" x14ac:dyDescent="0.25">
      <c r="A26" s="42" t="s">
        <v>519</v>
      </c>
      <c r="B26" s="7"/>
      <c r="C26" s="7"/>
      <c r="D26" s="7"/>
      <c r="E26" s="7"/>
      <c r="F26" s="8"/>
    </row>
    <row r="27" spans="1:7" ht="15.75" x14ac:dyDescent="0.25">
      <c r="A27" s="42" t="s">
        <v>520</v>
      </c>
    </row>
  </sheetData>
  <mergeCells count="1">
    <mergeCell ref="A5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17</vt:i4>
      </vt:variant>
    </vt:vector>
  </HeadingPairs>
  <TitlesOfParts>
    <vt:vector size="17" baseType="lpstr">
      <vt:lpstr>ukupno udžbenici</vt:lpstr>
      <vt:lpstr>1a</vt:lpstr>
      <vt:lpstr>1b,lv,v</vt:lpstr>
      <vt:lpstr>2a,lv,v</vt:lpstr>
      <vt:lpstr>2b</vt:lpstr>
      <vt:lpstr>3a</vt:lpstr>
      <vt:lpstr>3b,c,lv,v</vt:lpstr>
      <vt:lpstr>4a</vt:lpstr>
      <vt:lpstr>4b,c,lv,v</vt:lpstr>
      <vt:lpstr>5 a,b,c</vt:lpstr>
      <vt:lpstr>6a,c</vt:lpstr>
      <vt:lpstr>6b,d</vt:lpstr>
      <vt:lpstr>7a</vt:lpstr>
      <vt:lpstr>7b</vt:lpstr>
      <vt:lpstr>8a,b</vt:lpstr>
      <vt:lpstr>BEDEKOVČINA </vt:lpstr>
      <vt:lpstr>FINANCIJSKA KONSTRUKCIJA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Danijela Bezik</dc:creator>
  <cp:lastModifiedBy>Danijela Bezik</cp:lastModifiedBy>
  <cp:lastPrinted>2018-06-15T07:49:26Z</cp:lastPrinted>
  <dcterms:created xsi:type="dcterms:W3CDTF">2018-06-06T06:09:58Z</dcterms:created>
  <dcterms:modified xsi:type="dcterms:W3CDTF">2018-07-04T12:48:39Z</dcterms:modified>
</cp:coreProperties>
</file>